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cre\CRE\COMMUN\Open data CRE\Jeux de données\16-DDMTE-Charges de service public de l'énergie\"/>
    </mc:Choice>
  </mc:AlternateContent>
  <bookViews>
    <workbookView xWindow="10890" yWindow="180" windowWidth="17745" windowHeight="12525" activeTab="1"/>
  </bookViews>
  <sheets>
    <sheet name="Présentation" sheetId="12" r:id="rId1"/>
    <sheet name="Données" sheetId="13" r:id="rId2"/>
  </sheets>
  <definedNames>
    <definedName name="_xlnm._FilterDatabase" localSheetId="1" hidden="1">Données!$B$3:$R$3</definedName>
    <definedName name="_xlnm.Print_Area" localSheetId="0">Présentation!$A$2:$I$37</definedName>
  </definedNames>
  <calcPr calcId="162913" concurrentCalc="0"/>
</workbook>
</file>

<file path=xl/calcChain.xml><?xml version="1.0" encoding="utf-8"?>
<calcChain xmlns="http://schemas.openxmlformats.org/spreadsheetml/2006/main">
  <c r="R177" i="13" l="1"/>
  <c r="Q177" i="13"/>
  <c r="P177" i="13"/>
  <c r="O177" i="13"/>
  <c r="N177" i="13"/>
  <c r="M177" i="13"/>
  <c r="L177" i="13"/>
  <c r="K177" i="13"/>
  <c r="J177" i="13"/>
  <c r="I177" i="13"/>
  <c r="H177" i="13"/>
  <c r="G177" i="13"/>
  <c r="F177" i="13"/>
  <c r="E177" i="13"/>
  <c r="D177" i="13"/>
  <c r="C177" i="13"/>
  <c r="M6" i="13"/>
  <c r="P6" i="13"/>
  <c r="M7" i="13"/>
  <c r="P7" i="13"/>
  <c r="M8" i="13"/>
  <c r="P8" i="13"/>
  <c r="M9" i="13"/>
  <c r="P9" i="13"/>
  <c r="M10" i="13"/>
  <c r="P10" i="13"/>
  <c r="M11" i="13"/>
  <c r="P11" i="13"/>
  <c r="M12" i="13"/>
  <c r="P12" i="13"/>
  <c r="M13" i="13"/>
  <c r="P13" i="13"/>
  <c r="M14" i="13"/>
  <c r="P14" i="13"/>
  <c r="M15" i="13"/>
  <c r="P15" i="13"/>
  <c r="M16" i="13"/>
  <c r="P16" i="13"/>
  <c r="M17" i="13"/>
  <c r="P17" i="13"/>
  <c r="M18" i="13"/>
  <c r="P18" i="13"/>
  <c r="M19" i="13"/>
  <c r="P19" i="13"/>
  <c r="M20" i="13"/>
  <c r="P20" i="13"/>
  <c r="M21" i="13"/>
  <c r="P21" i="13"/>
  <c r="M22" i="13"/>
  <c r="P22" i="13"/>
  <c r="M23" i="13"/>
  <c r="P23" i="13"/>
  <c r="M24" i="13"/>
  <c r="P24" i="13"/>
  <c r="M25" i="13"/>
  <c r="P25" i="13"/>
  <c r="M26" i="13"/>
  <c r="P26" i="13"/>
  <c r="M27" i="13"/>
  <c r="P27" i="13"/>
  <c r="M28" i="13"/>
  <c r="P28" i="13"/>
  <c r="M29" i="13"/>
  <c r="P29" i="13"/>
  <c r="M30" i="13"/>
  <c r="P30" i="13"/>
  <c r="M31" i="13"/>
  <c r="P31" i="13"/>
  <c r="M32" i="13"/>
  <c r="P32" i="13"/>
  <c r="M33" i="13"/>
  <c r="P33" i="13"/>
  <c r="M34" i="13"/>
  <c r="P34" i="13"/>
  <c r="M35" i="13"/>
  <c r="P35" i="13"/>
  <c r="M36" i="13"/>
  <c r="P36" i="13"/>
  <c r="M37" i="13"/>
  <c r="P37" i="13"/>
  <c r="M38" i="13"/>
  <c r="P38" i="13"/>
  <c r="M39" i="13"/>
  <c r="P39" i="13"/>
  <c r="M40" i="13"/>
  <c r="P40" i="13"/>
  <c r="M41" i="13"/>
  <c r="P41" i="13"/>
  <c r="M42" i="13"/>
  <c r="P42" i="13"/>
  <c r="M43" i="13"/>
  <c r="P43" i="13"/>
  <c r="M44" i="13"/>
  <c r="P44" i="13"/>
  <c r="M45" i="13"/>
  <c r="P45" i="13"/>
  <c r="M46" i="13"/>
  <c r="P46" i="13"/>
  <c r="M47" i="13"/>
  <c r="P47" i="13"/>
  <c r="M48" i="13"/>
  <c r="P48" i="13"/>
  <c r="M49" i="13"/>
  <c r="P49" i="13"/>
  <c r="M50" i="13"/>
  <c r="P50" i="13"/>
  <c r="M51" i="13"/>
  <c r="P51" i="13"/>
  <c r="M52" i="13"/>
  <c r="P52" i="13"/>
  <c r="M53" i="13"/>
  <c r="P53" i="13"/>
  <c r="M54" i="13"/>
  <c r="P54" i="13"/>
  <c r="M55" i="13"/>
  <c r="P55" i="13"/>
  <c r="M56" i="13"/>
  <c r="P56" i="13"/>
  <c r="M57" i="13"/>
  <c r="P57" i="13"/>
  <c r="M58" i="13"/>
  <c r="P58" i="13"/>
  <c r="M59" i="13"/>
  <c r="P59" i="13"/>
  <c r="M60" i="13"/>
  <c r="P60" i="13"/>
  <c r="M61" i="13"/>
  <c r="P61" i="13"/>
  <c r="M62" i="13"/>
  <c r="P62" i="13"/>
  <c r="M63" i="13"/>
  <c r="P63" i="13"/>
  <c r="M64" i="13"/>
  <c r="P64" i="13"/>
  <c r="M65" i="13"/>
  <c r="P65" i="13"/>
  <c r="M66" i="13"/>
  <c r="P66" i="13"/>
  <c r="M67" i="13"/>
  <c r="P67" i="13"/>
  <c r="M68" i="13"/>
  <c r="P68" i="13"/>
  <c r="M69" i="13"/>
  <c r="P69" i="13"/>
  <c r="M70" i="13"/>
  <c r="P70" i="13"/>
  <c r="M71" i="13"/>
  <c r="P71" i="13"/>
  <c r="M72" i="13"/>
  <c r="P72" i="13"/>
  <c r="M73" i="13"/>
  <c r="P73" i="13"/>
  <c r="M74" i="13"/>
  <c r="P74" i="13"/>
  <c r="M75" i="13"/>
  <c r="P75" i="13"/>
  <c r="M76" i="13"/>
  <c r="P76" i="13"/>
  <c r="M77" i="13"/>
  <c r="P77" i="13"/>
  <c r="M78" i="13"/>
  <c r="P78" i="13"/>
  <c r="M79" i="13"/>
  <c r="P79" i="13"/>
  <c r="M80" i="13"/>
  <c r="P80" i="13"/>
  <c r="M81" i="13"/>
  <c r="P81" i="13"/>
  <c r="M82" i="13"/>
  <c r="P82" i="13"/>
  <c r="M83" i="13"/>
  <c r="P83" i="13"/>
  <c r="M84" i="13"/>
  <c r="P84" i="13"/>
  <c r="M85" i="13"/>
  <c r="P85" i="13"/>
  <c r="M86" i="13"/>
  <c r="P86" i="13"/>
  <c r="M87" i="13"/>
  <c r="P87" i="13"/>
  <c r="M88" i="13"/>
  <c r="P88" i="13"/>
  <c r="M89" i="13"/>
  <c r="P89" i="13"/>
  <c r="M90" i="13"/>
  <c r="P90" i="13"/>
  <c r="M91" i="13"/>
  <c r="P91" i="13"/>
  <c r="M92" i="13"/>
  <c r="P92" i="13"/>
  <c r="M93" i="13"/>
  <c r="P93" i="13"/>
  <c r="M94" i="13"/>
  <c r="P94" i="13"/>
  <c r="M95" i="13"/>
  <c r="P95" i="13"/>
  <c r="M96" i="13"/>
  <c r="P96" i="13"/>
  <c r="M97" i="13"/>
  <c r="P97" i="13"/>
  <c r="M98" i="13"/>
  <c r="P98" i="13"/>
  <c r="M99" i="13"/>
  <c r="P99" i="13"/>
  <c r="M100" i="13"/>
  <c r="P100" i="13"/>
  <c r="M101" i="13"/>
  <c r="P101" i="13"/>
  <c r="M102" i="13"/>
  <c r="P102" i="13"/>
  <c r="M103" i="13"/>
  <c r="P103" i="13"/>
  <c r="M104" i="13"/>
  <c r="P104" i="13"/>
  <c r="M105" i="13"/>
  <c r="P105" i="13"/>
  <c r="M106" i="13"/>
  <c r="P106" i="13"/>
  <c r="M107" i="13"/>
  <c r="P107" i="13"/>
  <c r="M108" i="13"/>
  <c r="P108" i="13"/>
  <c r="M109" i="13"/>
  <c r="P109" i="13"/>
  <c r="M110" i="13"/>
  <c r="P110" i="13"/>
  <c r="M111" i="13"/>
  <c r="P111" i="13"/>
  <c r="M112" i="13"/>
  <c r="P112" i="13"/>
  <c r="M113" i="13"/>
  <c r="P113" i="13"/>
  <c r="M114" i="13"/>
  <c r="P114" i="13"/>
  <c r="M115" i="13"/>
  <c r="P115" i="13"/>
  <c r="M116" i="13"/>
  <c r="P116" i="13"/>
  <c r="M117" i="13"/>
  <c r="P117" i="13"/>
  <c r="M118" i="13"/>
  <c r="P118" i="13"/>
  <c r="M119" i="13"/>
  <c r="P119" i="13"/>
  <c r="M120" i="13"/>
  <c r="P120" i="13"/>
  <c r="M121" i="13"/>
  <c r="P121" i="13"/>
  <c r="M122" i="13"/>
  <c r="P122" i="13"/>
  <c r="M123" i="13"/>
  <c r="P123" i="13"/>
  <c r="M124" i="13"/>
  <c r="P124" i="13"/>
  <c r="M125" i="13"/>
  <c r="P125" i="13"/>
  <c r="M126" i="13"/>
  <c r="P126" i="13"/>
  <c r="M127" i="13"/>
  <c r="P127" i="13"/>
  <c r="M128" i="13"/>
  <c r="P128" i="13"/>
  <c r="M129" i="13"/>
  <c r="P129" i="13"/>
  <c r="M130" i="13"/>
  <c r="P130" i="13"/>
  <c r="M131" i="13"/>
  <c r="P131" i="13"/>
  <c r="M132" i="13"/>
  <c r="P132" i="13"/>
  <c r="M133" i="13"/>
  <c r="P133" i="13"/>
  <c r="M134" i="13"/>
  <c r="P134" i="13"/>
  <c r="M135" i="13"/>
  <c r="P135" i="13"/>
  <c r="M136" i="13"/>
  <c r="P136" i="13"/>
  <c r="M137" i="13"/>
  <c r="P137" i="13"/>
  <c r="M138" i="13"/>
  <c r="P138" i="13"/>
  <c r="M139" i="13"/>
  <c r="P139" i="13"/>
  <c r="M140" i="13"/>
  <c r="P140" i="13"/>
  <c r="M141" i="13"/>
  <c r="P141" i="13"/>
  <c r="M142" i="13"/>
  <c r="P142" i="13"/>
  <c r="M143" i="13"/>
  <c r="P143" i="13"/>
  <c r="M144" i="13"/>
  <c r="P144" i="13"/>
  <c r="M145" i="13"/>
  <c r="P145" i="13"/>
  <c r="M146" i="13"/>
  <c r="P146" i="13"/>
  <c r="M147" i="13"/>
  <c r="P147" i="13"/>
  <c r="M148" i="13"/>
  <c r="P148" i="13"/>
  <c r="M149" i="13"/>
  <c r="P149" i="13"/>
  <c r="M150" i="13"/>
  <c r="P150" i="13"/>
  <c r="M151" i="13"/>
  <c r="P151" i="13"/>
  <c r="M152" i="13"/>
  <c r="P152" i="13"/>
  <c r="M153" i="13"/>
  <c r="P153" i="13"/>
  <c r="M154" i="13"/>
  <c r="P154" i="13"/>
  <c r="M155" i="13"/>
  <c r="P155" i="13"/>
  <c r="M156" i="13"/>
  <c r="P156" i="13"/>
  <c r="M157" i="13"/>
  <c r="P157" i="13"/>
  <c r="M158" i="13"/>
  <c r="P158" i="13"/>
  <c r="M159" i="13"/>
  <c r="P159" i="13"/>
  <c r="M160" i="13"/>
  <c r="P160" i="13"/>
  <c r="M161" i="13"/>
  <c r="P161" i="13"/>
  <c r="M162" i="13"/>
  <c r="P162" i="13"/>
  <c r="M163" i="13"/>
  <c r="P163" i="13"/>
  <c r="M164" i="13"/>
  <c r="P164" i="13"/>
  <c r="M165" i="13"/>
  <c r="P165" i="13"/>
  <c r="M166" i="13"/>
  <c r="P166" i="13"/>
  <c r="M167" i="13"/>
  <c r="P167" i="13"/>
  <c r="M168" i="13"/>
  <c r="P168" i="13"/>
  <c r="M169" i="13"/>
  <c r="P169" i="13"/>
  <c r="M170" i="13"/>
  <c r="P170" i="13"/>
  <c r="M171" i="13"/>
  <c r="P171" i="13"/>
  <c r="M172" i="13"/>
  <c r="P172" i="13"/>
  <c r="M4" i="13"/>
  <c r="P4" i="13"/>
  <c r="M5" i="13"/>
  <c r="P5" i="13"/>
  <c r="M174" i="13"/>
  <c r="P174" i="13"/>
  <c r="M173" i="13"/>
  <c r="P173" i="13"/>
  <c r="M175" i="13"/>
  <c r="P175" i="13"/>
  <c r="M176" i="13"/>
  <c r="P176" i="13"/>
</calcChain>
</file>

<file path=xl/sharedStrings.xml><?xml version="1.0" encoding="utf-8"?>
<sst xmlns="http://schemas.openxmlformats.org/spreadsheetml/2006/main" count="234" uniqueCount="234">
  <si>
    <t>Description</t>
  </si>
  <si>
    <t>Acronymes utilisés</t>
  </si>
  <si>
    <t>Avertissement</t>
  </si>
  <si>
    <t>Contact</t>
  </si>
  <si>
    <t>opendata@cre.fr</t>
  </si>
  <si>
    <t>Charges de service public de l'énergie pour 2019</t>
  </si>
  <si>
    <t>Charges prévisionnelles pour 2019</t>
  </si>
  <si>
    <t>En €</t>
  </si>
  <si>
    <t>Charges prévisionnelles 2017 corrigées de l'échéancier d'EDF</t>
  </si>
  <si>
    <t>Reliquats antérieurs à 2017</t>
  </si>
  <si>
    <t>R.S.E. REGIE SERVICES ENERGIE AMBERIEUX</t>
  </si>
  <si>
    <t>SICAE de l'Aisne</t>
  </si>
  <si>
    <t>Énergie Développement Services du BRIANÇONNAIS</t>
  </si>
  <si>
    <t>Régie Municipale d'Électricité ROQUEBILLIERE</t>
  </si>
  <si>
    <t>Régie Communale d'Électricité GATTIÈRES</t>
  </si>
  <si>
    <t>Régie Électrique DALOU</t>
  </si>
  <si>
    <t>Régie municipale d'Électricité VARILHES</t>
  </si>
  <si>
    <t>Régie Municipale d'Électricité VICDESSOS</t>
  </si>
  <si>
    <t>Régie Municipale d'Électricité MAZÈRES</t>
  </si>
  <si>
    <t>Régie Municipale d'Électricité L'HOSPITALET</t>
  </si>
  <si>
    <t>Régie Municipale d'Electricité ARIGNAC</t>
  </si>
  <si>
    <t>Régie Électrique MERCUS GARRABET</t>
  </si>
  <si>
    <t>Régie Municipale d'Électricité MERENS LES VALS</t>
  </si>
  <si>
    <t>Régie municipale d'Électricité QUIÉ</t>
  </si>
  <si>
    <t>Régie municipale d'Électricité TARASCON-SUR-ARIÈGE</t>
  </si>
  <si>
    <t>Régie municipale d'Électricité SAVERDUN</t>
  </si>
  <si>
    <t>Régie d'Électricité SAINT-QUIRC - CANTE - LISSAC - LABATUT</t>
  </si>
  <si>
    <t>S.I.C.A.E. DE LA REGION DE PRECY SAINT-MARTIN</t>
  </si>
  <si>
    <t>Régie d'Électricité COUNOZOULS</t>
  </si>
  <si>
    <t>Régie Municipale d'Énergie Électrique QUILLAN</t>
  </si>
  <si>
    <t>S.I.V.O.M. LABERGEMENT SAINTE-MARIE</t>
  </si>
  <si>
    <t>Régie SDED EROME</t>
  </si>
  <si>
    <t>Régie Électrique GERVANS</t>
  </si>
  <si>
    <t>Société d'économie mixte locale DREUX - GEDIA</t>
  </si>
  <si>
    <t>Régie Municipale d'Électricité CAZÈRES</t>
  </si>
  <si>
    <t>Régie Municipale d'Électricité MARTRES TOLOSANE</t>
  </si>
  <si>
    <t>Régie Municipale d'Électricité MONTESQUIEU VOLVESTRE</t>
  </si>
  <si>
    <t>Régie municipale d'Électricité MIRAMONT DE COMMINGES</t>
  </si>
  <si>
    <t>Régie Municipale Multiservices de LA REOLE</t>
  </si>
  <si>
    <t>Régie d'Électricité du Syndicat du SUD DE LA REOLE</t>
  </si>
  <si>
    <t>Régie Municipale d'Electricité BAZAS</t>
  </si>
  <si>
    <t>Régie Municipale d'Électricité GIGNAC</t>
  </si>
  <si>
    <t>Régie Municipale d'Électricité CAZOULS LÈS BÉZIERS</t>
  </si>
  <si>
    <t>Coopérative d'Électricité SAINT-MARTIN DE LONDRES</t>
  </si>
  <si>
    <t>GAZ ÉLECTRICITÉ DE GRENOBLE</t>
  </si>
  <si>
    <t>Régie Municipale d'Électricité SALINS LES BAINS</t>
  </si>
  <si>
    <t>GASCOGNE ENERGIES SERVICES AIRE SUR L'ADOUR (ex Régies Municipales)</t>
  </si>
  <si>
    <t>S.I.C.A.E. REGION DE PITHIVIERS</t>
  </si>
  <si>
    <t>Régie Communale Électrique SAULNES</t>
  </si>
  <si>
    <t>SAEML UEM USINE D'ELECTRICITE DE METZ</t>
  </si>
  <si>
    <t>Régie Communale d'Électricité PIERREVILLERS</t>
  </si>
  <si>
    <t>Régie Municipale d'Électricité ROMBAS</t>
  </si>
  <si>
    <t>Régie Municipale d'Électricité CREUTZWALD</t>
  </si>
  <si>
    <t>Régie Municipale d'Électricité GANDRANGE BOUSSANGE</t>
  </si>
  <si>
    <t>Régie Municipale de Distribution CLOUANGE</t>
  </si>
  <si>
    <t>Régie d'Électricité BITCHE</t>
  </si>
  <si>
    <t>Régie Électrique MOYEUVRE PETITE</t>
  </si>
  <si>
    <t>Régie Communale d'Électricité SAINTE-MARIE AUX CHENES</t>
  </si>
  <si>
    <t>Régie Communale d'Électricité UCKANGE</t>
  </si>
  <si>
    <t>Régie Municipale de Distribution d'Électricité de HAGONDANGE</t>
  </si>
  <si>
    <t>Régie d'Électricité SCHOENECK</t>
  </si>
  <si>
    <t>Régie Municipale d'Électricité AMNÉVILLE</t>
  </si>
  <si>
    <t>Régie Communale d'Électricité REDANGE</t>
  </si>
  <si>
    <t>Régie Municipale d'Électricité HOMBOURG HAUT</t>
  </si>
  <si>
    <t>Régie Municipale d'Électricité ENERGIS SAINT-AVOLD</t>
  </si>
  <si>
    <t>R.M.E.T. TALANGE</t>
  </si>
  <si>
    <t>Régie Municipale d'Électricité et de Télédistribution MARANGE SILVANGE TERNEL</t>
  </si>
  <si>
    <t>Régie Municipale d'Électricité MONTOIS LA MONTAGNE</t>
  </si>
  <si>
    <t>S.I.C.A.E. CARNIN</t>
  </si>
  <si>
    <t>Régie Électrique FONTAINE AU PIRE</t>
  </si>
  <si>
    <t>SEM BEAUVOIS DISTRELEC</t>
  </si>
  <si>
    <t>Régie Municipale d'Électricité LOOS</t>
  </si>
  <si>
    <t>Régie Communale d'Électricité MONTATAIRE</t>
  </si>
  <si>
    <t>S.I.C.A.E. OISE</t>
  </si>
  <si>
    <t>Société d'Électricité Régionale des CANTONS DE LASSIGNY &amp; LIMITROPHES</t>
  </si>
  <si>
    <t>Régie Municipale d'Électricité LARUNS</t>
  </si>
  <si>
    <t>S.I.V.U. d'Électricité LUZ SAINT-SAUVEUR - ESQUIEZE SERE - ESTERRE</t>
  </si>
  <si>
    <t>Régie Électrique CAPVERN LES BAINS</t>
  </si>
  <si>
    <t>Energies Services LANNEMEZAN</t>
  </si>
  <si>
    <t>Régie Électrique LA CABANASSE</t>
  </si>
  <si>
    <t>Régie Électrique Municipale PRATS DE MOLLO LA PRESTE</t>
  </si>
  <si>
    <t>Régie Électrique Municipale SAINT-LAURENT DE CERDANS</t>
  </si>
  <si>
    <t>Régie Intercommunale d'Électricité NIEDERBRONN REICHSHOFFEN</t>
  </si>
  <si>
    <t>GAZ DE BARR</t>
  </si>
  <si>
    <t>LES USINES MUNICIPALES D'ERSTEIN</t>
  </si>
  <si>
    <t>Centrale Électrique VONDERSCHEER</t>
  </si>
  <si>
    <t>Régie Municipale d'Électricité de la ville de SARRE UNION</t>
  </si>
  <si>
    <t>ES ENERGIES STRASBOURG</t>
  </si>
  <si>
    <t>VIALIS</t>
  </si>
  <si>
    <t>Coopérative de droit suisse ELEKTRA BIRSECK</t>
  </si>
  <si>
    <t>SAEML HUNELEC Service de Distribution Public HUNELEC</t>
  </si>
  <si>
    <t>SICAE EST</t>
  </si>
  <si>
    <t>Régie Municipale d'Électricité LA CHAMBRE</t>
  </si>
  <si>
    <t>Régie Municipale d'Électricité de SAINT-AVRE</t>
  </si>
  <si>
    <t>Régie de Distribution d'Énergie Électrique SAINT-MARTIN SUR LA CHAMBRE</t>
  </si>
  <si>
    <t>Régie Municipale d'Electricité SAINTE-MARIE DE CUINES</t>
  </si>
  <si>
    <t>SOREA</t>
  </si>
  <si>
    <t>Régie Électrique AIGUEBLANCHE</t>
  </si>
  <si>
    <t>Régie Électrique PETIT COEUR</t>
  </si>
  <si>
    <t>Régie d'Electricité du Morel</t>
  </si>
  <si>
    <t>Régie Municipale d'Électricité PONTAMAFREY MONTPASCAL</t>
  </si>
  <si>
    <t>Régie Électrique TIGNES</t>
  </si>
  <si>
    <t>Régie Électrique Communale BOZEL</t>
  </si>
  <si>
    <t>Régie Électrique Communale AUSSOIS</t>
  </si>
  <si>
    <t>Régie Électrique AVRIEUX</t>
  </si>
  <si>
    <t>Régie Électrique VILLARODIN BOURGET</t>
  </si>
  <si>
    <t>Régie Électrique SAINTE-FOY TARENTAISE</t>
  </si>
  <si>
    <t>Régie Électrique Municipale VILLAROGER</t>
  </si>
  <si>
    <t>Régie Électrique Municipale LA CHAPELLE</t>
  </si>
  <si>
    <t>Régie Électrique MONTVALEZAN</t>
  </si>
  <si>
    <t>Régie d'électricité TOURS EN SAVOIE</t>
  </si>
  <si>
    <t>Syndicat d'Electricité SYNERGIE MAURIENNE</t>
  </si>
  <si>
    <t>Régie Gaz Électricité de la Ville BONNEVILLE</t>
  </si>
  <si>
    <t>Régie du Syndicat Intercommunal d'Énergies VALLÉE DE THÔNES</t>
  </si>
  <si>
    <t>Régie Municipale Électrique LES HOUCHES</t>
  </si>
  <si>
    <t>Régie Municipale d'Électricité SALLANCHES</t>
  </si>
  <si>
    <t>ENERGIE ET SERVICES DE SEYSSEL (SAEML)</t>
  </si>
  <si>
    <t>S.A.I.C. PERS LOISINGES</t>
  </si>
  <si>
    <t>Régie d'Électricité d'Elbeuf</t>
  </si>
  <si>
    <t>Régie Communale de Distribution d'Electricité MITRY MORY</t>
  </si>
  <si>
    <t>S.I.C.A.E. E.L.Y. : RÉGION EURE &amp; LOIR YVELINES</t>
  </si>
  <si>
    <t>Régie du syndicat intercommunal (fournisseur) SEOLIS DEUX SEVRES SIEDS</t>
  </si>
  <si>
    <t>S.I.C.A.E. de la SOMME et du CAMBRAISIS</t>
  </si>
  <si>
    <t>GAZELEC DE PERONNE</t>
  </si>
  <si>
    <t>Régie Communale d'Électricité MONTDIDIER</t>
  </si>
  <si>
    <t>Régie Municipale d'Électricité SAINT-PAUL CAP DE JOUX</t>
  </si>
  <si>
    <t>SICAE du CARMAUSIN</t>
  </si>
  <si>
    <t>Régie Municipale d'Électricité et de Gaz Energie Services Occitans CARMAUX ENEO</t>
  </si>
  <si>
    <t>EPIC ENERGIES SERVICES LAVAUR - Pays de Cocagne</t>
  </si>
  <si>
    <t>Régie d'Électricité du Département de la Vienne SOREGIES</t>
  </si>
  <si>
    <t>Régie Municipale Électrique SAINT-LÉONARD DE NOBLAT</t>
  </si>
  <si>
    <t>Régie Municipale d'Électricité LA BRESSE</t>
  </si>
  <si>
    <t>S.I.C.A.E. CANTONS DE LA FERTÉ-ALAIS &amp; LIMITROPHES</t>
  </si>
  <si>
    <t>Coopérative d'Électricité VILLIERS SUR MARNE</t>
  </si>
  <si>
    <t>S.I.C.A.E. VALLEE DU SAUSSERON</t>
  </si>
  <si>
    <t>DIRECT ENERGIE</t>
  </si>
  <si>
    <t>Electricité de France</t>
  </si>
  <si>
    <t>ENERCOOP</t>
  </si>
  <si>
    <t>ENERGEM</t>
  </si>
  <si>
    <t>SAVE</t>
  </si>
  <si>
    <t>Gaz de Bordeaux</t>
  </si>
  <si>
    <t>LAMPIRIS France</t>
  </si>
  <si>
    <t>Gaz de Paris</t>
  </si>
  <si>
    <t>POWEO</t>
  </si>
  <si>
    <t>Veolia Eau REGIONGAZ</t>
  </si>
  <si>
    <t>EON France Energie Solutions SAS</t>
  </si>
  <si>
    <t>GAS NATURAL EUROPE (ex Gas Natural Commercialisation France SA)</t>
  </si>
  <si>
    <t>Gazprom Marketing and Trading France</t>
  </si>
  <si>
    <t>SICAR</t>
  </si>
  <si>
    <t>SOVEN</t>
  </si>
  <si>
    <t>Total Energie Gaz (Tegaz)</t>
  </si>
  <si>
    <t>SOCIETE VALMY DEFENSE 17 SVD 17</t>
  </si>
  <si>
    <t>ENGIE (ex-GDF SUEZ SA)</t>
  </si>
  <si>
    <t>PROXELIA</t>
  </si>
  <si>
    <t>SELIA</t>
  </si>
  <si>
    <t xml:space="preserve">Électricité et Eau de Wallis-et-Futuna </t>
  </si>
  <si>
    <t>SOCIETE EUROPEENNE DE GESTION DE L'ENERGIE</t>
  </si>
  <si>
    <t>Terreal</t>
  </si>
  <si>
    <t>ENI GAS &amp; POWER France</t>
  </si>
  <si>
    <t>CALEO</t>
  </si>
  <si>
    <t>ANTARGAZ</t>
  </si>
  <si>
    <t>GEDIA ENERGIES &amp; SERVICES</t>
  </si>
  <si>
    <t>ENI GAS &amp; POWER nv/sa</t>
  </si>
  <si>
    <t>SYNELVA COLLECTIVITÉS</t>
  </si>
  <si>
    <t>Régie Municipale d'Électricité CAMBOUNET SUR LE SOR</t>
  </si>
  <si>
    <t>ENDESA ENERGIA SA</t>
  </si>
  <si>
    <t>ALSEN</t>
  </si>
  <si>
    <t>SECH (Société d'Energies et de Combustibles Havraise)</t>
  </si>
  <si>
    <t>PICOTY</t>
  </si>
  <si>
    <t>Réseau de Transport d'Electricité</t>
  </si>
  <si>
    <t>S.A.E.M. ELECTRICITE DE MAYOTTE</t>
  </si>
  <si>
    <t>EDF Production Electrique Insulaire</t>
  </si>
  <si>
    <t>OUI ENERGY</t>
  </si>
  <si>
    <t>ÉNERGIES DU SANTERRE</t>
  </si>
  <si>
    <t>Joul</t>
  </si>
  <si>
    <t>Union des producteurs locaux d'électricité</t>
  </si>
  <si>
    <t>BHC ENERGY</t>
  </si>
  <si>
    <t>BCM ENERGY</t>
  </si>
  <si>
    <t>DYNEFF</t>
  </si>
  <si>
    <t>ALTERNA</t>
  </si>
  <si>
    <t>GEG Source d'Energies</t>
  </si>
  <si>
    <t>SOLVAY ENERGY SERVICES (ex RHODIA ENERGY)</t>
  </si>
  <si>
    <t>Gaz et solutions / ESLC Services</t>
  </si>
  <si>
    <t>Total</t>
  </si>
  <si>
    <t>dont programme budgétaire « service public de l’énergie »</t>
  </si>
  <si>
    <t>dont compte d'affectation spécial 
« transition énergétique »</t>
  </si>
  <si>
    <t>Charges prévisionnelles 
au titre de 2019</t>
  </si>
  <si>
    <t>Mise à jour 
des charges 
au titre de 2018</t>
  </si>
  <si>
    <t>Charges prévisionnelles 
au titre de 2018</t>
  </si>
  <si>
    <t>Mise à jour 
des charges 
au titre de 2017</t>
  </si>
  <si>
    <t>Contributions recouvrées 
pour 2017</t>
  </si>
  <si>
    <t>La Commission de régulation de l'énergie assure l’évaluation annuelle du montant des charges imputables aux missions de service public qui font l’objet d’une compensation dans les conditions prévues à l’article L. 121-9 du code de l’énergie.
Son évaluation porte sur les charges de service public de l’énergie devant être financées l’année suivant l’année en cours (N). Elle prend en compte les prévisions d’évolution des charges au titre de l’année N+1 ainsi que des éléments de régularisation portant sur l’année en cours et les années antérieures (écarts de prévision, reliquats, défaut de compensation des années précédentes, etc.).
La formule générique appliquée par la CRE pour le calcul des charges de service public de l’énergie pour 2019 est la suivante :</t>
  </si>
  <si>
    <t>où les frais financiers sont calculés comme suit :</t>
  </si>
  <si>
    <t>CP19 = CP’19 + (CP’’18 – CP’18) + (CP18 – CR’18) + (CC17 – CP’’17) + (CP17 - CR17) + R17 + FF17</t>
  </si>
  <si>
    <t>N</t>
  </si>
  <si>
    <r>
      <t>FF</t>
    </r>
    <r>
      <rPr>
        <b/>
        <vertAlign val="subscript"/>
        <sz val="11"/>
        <color theme="1"/>
        <rFont val="Franklin Gothic Book"/>
        <family val="2"/>
      </rPr>
      <t>N</t>
    </r>
  </si>
  <si>
    <r>
      <t>CC</t>
    </r>
    <r>
      <rPr>
        <b/>
        <vertAlign val="subscript"/>
        <sz val="11"/>
        <color theme="1"/>
        <rFont val="Franklin Gothic Book"/>
        <family val="2"/>
      </rPr>
      <t>N</t>
    </r>
  </si>
  <si>
    <r>
      <t>CP’</t>
    </r>
    <r>
      <rPr>
        <b/>
        <vertAlign val="subscript"/>
        <sz val="11"/>
        <color theme="1"/>
        <rFont val="Franklin Gothic Book"/>
        <family val="2"/>
      </rPr>
      <t>N</t>
    </r>
  </si>
  <si>
    <r>
      <t>CP’’</t>
    </r>
    <r>
      <rPr>
        <b/>
        <vertAlign val="subscript"/>
        <sz val="11"/>
        <color theme="1"/>
        <rFont val="Franklin Gothic Book"/>
        <family val="2"/>
      </rPr>
      <t>N</t>
    </r>
  </si>
  <si>
    <r>
      <t>CP</t>
    </r>
    <r>
      <rPr>
        <b/>
        <vertAlign val="subscript"/>
        <sz val="11"/>
        <color theme="1"/>
        <rFont val="Franklin Gothic Book"/>
        <family val="2"/>
      </rPr>
      <t>N</t>
    </r>
  </si>
  <si>
    <r>
      <t>CR</t>
    </r>
    <r>
      <rPr>
        <b/>
        <vertAlign val="subscript"/>
        <sz val="11"/>
        <color theme="1"/>
        <rFont val="Franklin Gothic Book"/>
        <family val="2"/>
      </rPr>
      <t>N</t>
    </r>
  </si>
  <si>
    <r>
      <t>CR’</t>
    </r>
    <r>
      <rPr>
        <b/>
        <vertAlign val="subscript"/>
        <sz val="11"/>
        <color theme="1"/>
        <rFont val="Franklin Gothic Book"/>
        <family val="2"/>
      </rPr>
      <t>N</t>
    </r>
  </si>
  <si>
    <r>
      <t>R</t>
    </r>
    <r>
      <rPr>
        <b/>
        <vertAlign val="subscript"/>
        <sz val="11"/>
        <color theme="1"/>
        <rFont val="Franklin Gothic Book"/>
        <family val="2"/>
      </rPr>
      <t>N</t>
    </r>
  </si>
  <si>
    <t>Frais financiers calculés pour l’année N</t>
  </si>
  <si>
    <t>Charges constatées au titre de l’année N</t>
  </si>
  <si>
    <t>Charges prévisionnelles au titre de l’année N</t>
  </si>
  <si>
    <t>Mise à jour du montant des charges prévisionnelles au titre de l’année N</t>
  </si>
  <si>
    <t>Charges prévisionnelles pour l’année N</t>
  </si>
  <si>
    <t>Contributions recouvrées pour l’année N</t>
  </si>
  <si>
    <t>Montant prévisionnel des contributions recouvrées pour l’année N</t>
  </si>
  <si>
    <t>Charges supportées en année N au titre d’années antérieures mais qui ne pouvaient pas être prises en compte auparavant</t>
  </si>
  <si>
    <t>Année considérée</t>
  </si>
  <si>
    <t>FF17 = [ (CP17 – CR17) + (CC17 – CP’17)  + R17 ] * 0,5 * 1,72 %
        + [ (CP16 – CR16) + (CC16 – 0,5 *CP’16 – 0,5 *CP’’16) + R16 + FF16 ] * 1,72 %
        + [ (CP15 – CR15) + (CC15 – CP’15)  + R15 + FF15] * 0,5 * 1,72 %</t>
  </si>
  <si>
    <t>Les données du présent fichier sont issues de la délibération de la Commission de régulation de l'énergie du 12 juillet 2018 relative à l'évaluation des charges de service public de l'énergie pour 2019. Leur publication répond à un souci de transparence et de lisibilité, et vise à permettre aux acteurs supportant des charges de service public de l'énergie de consulter les données sous-jacentes à l'évaluation de leur compensation. Ce fichier constitue un outil à vocation pédagogique et ne fait pas partie intégrante de la délibération relative à l'évaluation des charges de service public de l'énergie.</t>
  </si>
  <si>
    <r>
      <t>CP’</t>
    </r>
    <r>
      <rPr>
        <b/>
        <vertAlign val="subscript"/>
        <sz val="14"/>
        <color theme="1"/>
        <rFont val="Franklin Gothic Book"/>
        <family val="2"/>
      </rPr>
      <t>19</t>
    </r>
  </si>
  <si>
    <r>
      <t>CP’’</t>
    </r>
    <r>
      <rPr>
        <b/>
        <vertAlign val="subscript"/>
        <sz val="14"/>
        <color theme="1"/>
        <rFont val="Franklin Gothic Book"/>
        <family val="2"/>
      </rPr>
      <t>18</t>
    </r>
  </si>
  <si>
    <r>
      <t>CP’</t>
    </r>
    <r>
      <rPr>
        <b/>
        <vertAlign val="subscript"/>
        <sz val="14"/>
        <color theme="1"/>
        <rFont val="Franklin Gothic Book"/>
        <family val="2"/>
      </rPr>
      <t>18</t>
    </r>
  </si>
  <si>
    <r>
      <t>CP</t>
    </r>
    <r>
      <rPr>
        <b/>
        <vertAlign val="subscript"/>
        <sz val="14"/>
        <color theme="1"/>
        <rFont val="Franklin Gothic Book"/>
        <family val="2"/>
      </rPr>
      <t>18</t>
    </r>
  </si>
  <si>
    <r>
      <t>CR’</t>
    </r>
    <r>
      <rPr>
        <b/>
        <vertAlign val="subscript"/>
        <sz val="14"/>
        <color theme="1"/>
        <rFont val="Franklin Gothic Book"/>
        <family val="2"/>
      </rPr>
      <t>18</t>
    </r>
  </si>
  <si>
    <r>
      <t>CC</t>
    </r>
    <r>
      <rPr>
        <b/>
        <vertAlign val="subscript"/>
        <sz val="14"/>
        <color theme="1"/>
        <rFont val="Franklin Gothic Book"/>
        <family val="2"/>
      </rPr>
      <t>17</t>
    </r>
  </si>
  <si>
    <r>
      <t>CP</t>
    </r>
    <r>
      <rPr>
        <b/>
        <vertAlign val="subscript"/>
        <sz val="14"/>
        <color theme="1"/>
        <rFont val="Franklin Gothic Book"/>
        <family val="2"/>
      </rPr>
      <t>17</t>
    </r>
  </si>
  <si>
    <r>
      <t>CR</t>
    </r>
    <r>
      <rPr>
        <b/>
        <vertAlign val="subscript"/>
        <sz val="14"/>
        <color theme="1"/>
        <rFont val="Franklin Gothic Book"/>
        <family val="2"/>
      </rPr>
      <t>17</t>
    </r>
  </si>
  <si>
    <r>
      <t>R</t>
    </r>
    <r>
      <rPr>
        <b/>
        <vertAlign val="subscript"/>
        <sz val="14"/>
        <color theme="1"/>
        <rFont val="Franklin Gothic Book"/>
        <family val="2"/>
      </rPr>
      <t>17</t>
    </r>
  </si>
  <si>
    <r>
      <t>CP’’</t>
    </r>
    <r>
      <rPr>
        <b/>
        <vertAlign val="subscript"/>
        <sz val="14"/>
        <color theme="1"/>
        <rFont val="Franklin Gothic Book"/>
        <family val="2"/>
      </rPr>
      <t>17</t>
    </r>
  </si>
  <si>
    <r>
      <t>FF</t>
    </r>
    <r>
      <rPr>
        <b/>
        <vertAlign val="subscript"/>
        <sz val="14"/>
        <color theme="1"/>
        <rFont val="Franklin Gothic Book"/>
        <family val="2"/>
      </rPr>
      <t>17</t>
    </r>
  </si>
  <si>
    <r>
      <t>CP</t>
    </r>
    <r>
      <rPr>
        <b/>
        <vertAlign val="subscript"/>
        <sz val="14"/>
        <color theme="1"/>
        <rFont val="Franklin Gothic Book"/>
        <family val="2"/>
      </rPr>
      <t>19</t>
    </r>
    <r>
      <rPr>
        <b/>
        <sz val="14"/>
        <color theme="1"/>
        <rFont val="Franklin Gothic Book"/>
        <family val="2"/>
      </rPr>
      <t xml:space="preserve"> </t>
    </r>
    <r>
      <rPr>
        <b/>
        <sz val="12"/>
        <color theme="1"/>
        <rFont val="Franklin Gothic Book"/>
        <family val="2"/>
      </rPr>
      <t>CAS</t>
    </r>
  </si>
  <si>
    <r>
      <t>CP</t>
    </r>
    <r>
      <rPr>
        <b/>
        <vertAlign val="subscript"/>
        <sz val="14"/>
        <color theme="1"/>
        <rFont val="Franklin Gothic Book"/>
        <family val="2"/>
      </rPr>
      <t>19</t>
    </r>
    <r>
      <rPr>
        <b/>
        <sz val="12"/>
        <color theme="1"/>
        <rFont val="Franklin Gothic Book"/>
        <family val="2"/>
      </rPr>
      <t xml:space="preserve"> BUDGET</t>
    </r>
  </si>
  <si>
    <r>
      <t>CP</t>
    </r>
    <r>
      <rPr>
        <b/>
        <vertAlign val="subscript"/>
        <sz val="14"/>
        <color theme="6"/>
        <rFont val="Franklin Gothic Book"/>
        <family val="2"/>
      </rPr>
      <t>19</t>
    </r>
  </si>
  <si>
    <t>Charges prévisionnelles 
pour 2018</t>
  </si>
  <si>
    <t>Contributions recouvrées prévisionnelles 
pour 2018</t>
  </si>
  <si>
    <t>Charges constatées 
au titre de 2017</t>
  </si>
  <si>
    <t>Frais financiers 
2017</t>
  </si>
  <si>
    <t>Charges prévisionnelles pour 2019 hors frais financiers</t>
  </si>
  <si>
    <t>Correction au titre de l'échéancier de recouvrement (seulement pour EDF)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</si>
</sst>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0\ &quot;€&quot;"/>
  </numFmts>
  <fonts count="21" x14ac:knownFonts="1">
    <font>
      <sz val="11"/>
      <color theme="1"/>
      <name val="Franklin Gothic Book"/>
      <family val="2"/>
      <scheme val="minor"/>
    </font>
    <font>
      <sz val="10"/>
      <color theme="1"/>
      <name val="Franklin Gothic Book"/>
      <family val="2"/>
    </font>
    <font>
      <sz val="10"/>
      <color theme="1"/>
      <name val="Franklin Gothic Book"/>
      <family val="2"/>
    </font>
    <font>
      <b/>
      <sz val="15"/>
      <color theme="3"/>
      <name val="Franklin Gothic Book"/>
      <family val="2"/>
    </font>
    <font>
      <b/>
      <sz val="13"/>
      <color theme="3"/>
      <name val="Franklin Gothic Book"/>
      <family val="2"/>
    </font>
    <font>
      <sz val="11"/>
      <color theme="1"/>
      <name val="Franklin Gothic Book"/>
      <family val="2"/>
    </font>
    <font>
      <b/>
      <sz val="11"/>
      <color theme="1"/>
      <name val="Franklin Gothic Book"/>
      <family val="2"/>
    </font>
    <font>
      <u/>
      <sz val="10"/>
      <color theme="10"/>
      <name val="Franklin Gothic Book"/>
      <family val="2"/>
    </font>
    <font>
      <u/>
      <sz val="11"/>
      <color theme="10"/>
      <name val="Franklin Gothic Book"/>
      <family val="2"/>
    </font>
    <font>
      <b/>
      <sz val="13"/>
      <color theme="6"/>
      <name val="Franklin Gothic Book"/>
      <family val="2"/>
    </font>
    <font>
      <b/>
      <sz val="15"/>
      <color theme="6"/>
      <name val="Franklin Gothic Book"/>
      <family val="2"/>
    </font>
    <font>
      <sz val="11"/>
      <color theme="1"/>
      <name val="Franklin Gothic Book"/>
      <family val="2"/>
      <scheme val="minor"/>
    </font>
    <font>
      <b/>
      <sz val="11"/>
      <color theme="1"/>
      <name val="Franklin Gothic Book"/>
      <family val="2"/>
      <scheme val="minor"/>
    </font>
    <font>
      <b/>
      <sz val="12"/>
      <color theme="1"/>
      <name val="Franklin Gothic Book"/>
      <family val="2"/>
      <scheme val="minor"/>
    </font>
    <font>
      <b/>
      <vertAlign val="subscript"/>
      <sz val="11"/>
      <color theme="1"/>
      <name val="Franklin Gothic Book"/>
      <family val="2"/>
    </font>
    <font>
      <b/>
      <vertAlign val="subscript"/>
      <sz val="14"/>
      <color theme="1"/>
      <name val="Franklin Gothic Book"/>
      <family val="2"/>
    </font>
    <font>
      <b/>
      <sz val="14"/>
      <color theme="1"/>
      <name val="Franklin Gothic Book"/>
      <family val="2"/>
    </font>
    <font>
      <b/>
      <sz val="12"/>
      <color theme="1"/>
      <name val="Franklin Gothic Book"/>
      <family val="2"/>
    </font>
    <font>
      <b/>
      <sz val="12"/>
      <color theme="6"/>
      <name val="Franklin Gothic Book"/>
      <family val="2"/>
      <scheme val="minor"/>
    </font>
    <font>
      <b/>
      <vertAlign val="subscript"/>
      <sz val="14"/>
      <color theme="6"/>
      <name val="Franklin Gothic Book"/>
      <family val="2"/>
    </font>
    <font>
      <b/>
      <sz val="11"/>
      <color theme="6"/>
      <name val="Franklin Gothic Book"/>
      <family val="2"/>
      <scheme val="minor"/>
    </font>
  </fonts>
  <fills count="3">
    <fill>
      <patternFill patternType="none"/>
    </fill>
    <fill>
      <patternFill patternType="gray125"/>
    </fill>
    <fill>
      <patternFill patternType="solid">
        <fgColor theme="6"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6">
    <xf numFmtId="0" fontId="0" fillId="0" borderId="0"/>
    <xf numFmtId="0" fontId="3" fillId="0" borderId="1" applyNumberFormat="0" applyFill="0" applyAlignment="0" applyProtection="0"/>
    <xf numFmtId="0" fontId="4" fillId="0" borderId="2" applyNumberFormat="0" applyFill="0" applyAlignment="0" applyProtection="0"/>
    <xf numFmtId="0" fontId="2" fillId="0" borderId="0"/>
    <xf numFmtId="0" fontId="7" fillId="0" borderId="0" applyNumberFormat="0" applyFill="0" applyBorder="0" applyAlignment="0" applyProtection="0"/>
    <xf numFmtId="43" fontId="11" fillId="0" borderId="0" applyFont="0" applyFill="0" applyBorder="0" applyAlignment="0" applyProtection="0"/>
  </cellStyleXfs>
  <cellXfs count="42">
    <xf numFmtId="0" fontId="0" fillId="0" borderId="0" xfId="0"/>
    <xf numFmtId="0" fontId="2" fillId="0" borderId="0" xfId="3"/>
    <xf numFmtId="0" fontId="2" fillId="0" borderId="0" xfId="3" applyAlignment="1">
      <alignment vertical="top"/>
    </xf>
    <xf numFmtId="0" fontId="2" fillId="0" borderId="0" xfId="3" applyAlignment="1">
      <alignment vertical="top" wrapText="1"/>
    </xf>
    <xf numFmtId="0" fontId="6" fillId="0" borderId="0" xfId="3" applyFont="1" applyFill="1" applyBorder="1" applyAlignment="1">
      <alignment horizontal="center"/>
    </xf>
    <xf numFmtId="0" fontId="5" fillId="0" borderId="0" xfId="3" applyFont="1" applyFill="1" applyBorder="1"/>
    <xf numFmtId="0" fontId="5" fillId="0" borderId="0" xfId="3" applyFont="1" applyFill="1" applyBorder="1"/>
    <xf numFmtId="0" fontId="5" fillId="0" borderId="0" xfId="3" applyFont="1" applyFill="1" applyBorder="1" applyAlignment="1"/>
    <xf numFmtId="43" fontId="0" fillId="0" borderId="0" xfId="5" applyFont="1"/>
    <xf numFmtId="0" fontId="0" fillId="0" borderId="6" xfId="0" applyBorder="1" applyAlignment="1">
      <alignment vertical="center" wrapText="1"/>
    </xf>
    <xf numFmtId="0" fontId="0" fillId="0" borderId="7" xfId="0" applyBorder="1" applyAlignment="1">
      <alignment vertical="center" wrapText="1"/>
    </xf>
    <xf numFmtId="164" fontId="0" fillId="0" borderId="6" xfId="5" applyNumberFormat="1" applyFont="1" applyBorder="1" applyAlignment="1">
      <alignment horizontal="center" vertical="center"/>
    </xf>
    <xf numFmtId="164" fontId="0" fillId="0" borderId="7" xfId="5" applyNumberFormat="1" applyFont="1" applyBorder="1" applyAlignment="1">
      <alignment horizontal="center" vertical="center"/>
    </xf>
    <xf numFmtId="164" fontId="0" fillId="0" borderId="0" xfId="0" applyNumberFormat="1"/>
    <xf numFmtId="164" fontId="11" fillId="0" borderId="6" xfId="5" applyNumberFormat="1" applyFont="1" applyBorder="1" applyAlignment="1">
      <alignment horizontal="center" vertical="center"/>
    </xf>
    <xf numFmtId="164" fontId="11" fillId="0" borderId="7" xfId="5" applyNumberFormat="1" applyFont="1" applyBorder="1" applyAlignment="1">
      <alignment horizontal="center" vertical="center"/>
    </xf>
    <xf numFmtId="164" fontId="12" fillId="2" borderId="6" xfId="5" applyNumberFormat="1" applyFont="1" applyFill="1" applyBorder="1" applyAlignment="1">
      <alignment horizontal="center" vertical="center"/>
    </xf>
    <xf numFmtId="164" fontId="12" fillId="2" borderId="7" xfId="5" applyNumberFormat="1" applyFont="1" applyFill="1" applyBorder="1" applyAlignment="1">
      <alignment horizontal="center" vertical="center"/>
    </xf>
    <xf numFmtId="164" fontId="12" fillId="2" borderId="3" xfId="5" applyNumberFormat="1" applyFont="1" applyFill="1" applyBorder="1" applyAlignment="1">
      <alignment horizontal="center" vertical="center"/>
    </xf>
    <xf numFmtId="164" fontId="0" fillId="0" borderId="0" xfId="5" applyNumberFormat="1" applyFont="1"/>
    <xf numFmtId="0" fontId="1" fillId="0" borderId="0" xfId="3" applyFont="1" applyAlignment="1">
      <alignment wrapText="1"/>
    </xf>
    <xf numFmtId="0" fontId="0" fillId="0" borderId="0" xfId="0" applyAlignment="1">
      <alignment horizontal="center" vertical="top"/>
    </xf>
    <xf numFmtId="0" fontId="13" fillId="2" borderId="4" xfId="0" applyFont="1" applyFill="1" applyBorder="1" applyAlignment="1">
      <alignment horizontal="center" vertical="top" wrapText="1"/>
    </xf>
    <xf numFmtId="0" fontId="18" fillId="2" borderId="4" xfId="0" applyFont="1" applyFill="1" applyBorder="1" applyAlignment="1">
      <alignment horizontal="center" vertical="top" wrapText="1"/>
    </xf>
    <xf numFmtId="164" fontId="20" fillId="2" borderId="6" xfId="5" applyNumberFormat="1" applyFont="1" applyFill="1" applyBorder="1" applyAlignment="1">
      <alignment horizontal="center" vertical="center"/>
    </xf>
    <xf numFmtId="164" fontId="20" fillId="2" borderId="7" xfId="5" applyNumberFormat="1" applyFont="1" applyFill="1" applyBorder="1" applyAlignment="1">
      <alignment horizontal="center" vertical="center"/>
    </xf>
    <xf numFmtId="164" fontId="20" fillId="2" borderId="3" xfId="5" applyNumberFormat="1" applyFont="1" applyFill="1" applyBorder="1" applyAlignment="1">
      <alignment horizontal="center" vertical="center"/>
    </xf>
    <xf numFmtId="0" fontId="12" fillId="2" borderId="5"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9" fillId="0" borderId="2" xfId="2" applyFont="1" applyAlignment="1">
      <alignment vertical="center"/>
    </xf>
    <xf numFmtId="0" fontId="8" fillId="0" borderId="0" xfId="4" applyFont="1" applyAlignment="1">
      <alignment vertical="top"/>
    </xf>
    <xf numFmtId="0" fontId="5" fillId="0" borderId="0" xfId="3" applyFont="1" applyAlignment="1">
      <alignment vertical="top"/>
    </xf>
    <xf numFmtId="0" fontId="10" fillId="0" borderId="0" xfId="1" applyFont="1" applyBorder="1" applyAlignment="1">
      <alignment horizontal="center" vertical="center"/>
    </xf>
    <xf numFmtId="0" fontId="10" fillId="0" borderId="1" xfId="1" applyFont="1" applyAlignment="1">
      <alignment horizontal="center" vertical="center"/>
    </xf>
    <xf numFmtId="0" fontId="9" fillId="0" borderId="2" xfId="2" applyFont="1" applyAlignment="1">
      <alignment horizontal="left" vertical="center"/>
    </xf>
    <xf numFmtId="0" fontId="5" fillId="0" borderId="0" xfId="3" applyFont="1" applyAlignment="1">
      <alignment horizontal="left" vertical="top" wrapText="1"/>
    </xf>
    <xf numFmtId="0" fontId="5" fillId="0" borderId="0" xfId="3" applyFont="1" applyAlignment="1">
      <alignment horizontal="left" vertical="top" wrapText="1" indent="2"/>
    </xf>
    <xf numFmtId="0" fontId="5" fillId="0" borderId="0" xfId="3" applyFont="1" applyAlignment="1">
      <alignment vertical="top"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3" xfId="0" applyFont="1" applyBorder="1" applyAlignment="1">
      <alignment vertical="center"/>
    </xf>
    <xf numFmtId="164" fontId="12" fillId="0" borderId="3" xfId="5" applyNumberFormat="1" applyFont="1" applyBorder="1" applyAlignment="1">
      <alignment horizontal="center" vertical="center"/>
    </xf>
  </cellXfs>
  <cellStyles count="6">
    <cellStyle name="Lien hypertexte" xfId="4" builtinId="8"/>
    <cellStyle name="Milliers" xfId="5" builtinId="3"/>
    <cellStyle name="Normal" xfId="0" builtinId="0"/>
    <cellStyle name="Normal 2" xfId="3"/>
    <cellStyle name="Titre 1" xfId="1" builtinId="16"/>
    <cellStyle name="Titre 2" xfId="2" builtinId="17"/>
  </cellStyles>
  <dxfs count="0"/>
  <tableStyles count="0" defaultTableStyle="TableStyleMedium2" defaultPivotStyle="PivotStyleLight16"/>
  <colors>
    <mruColors>
      <color rgb="FF429188"/>
      <color rgb="FF68A64F"/>
      <color rgb="FF88598B"/>
      <color rgb="FF009AAA"/>
      <color rgb="FF66A2D3"/>
      <color rgb="FF66FFD3"/>
      <color rgb="FFFFFFFF"/>
      <color rgb="FFB02C6D"/>
      <color rgb="FF7EC4AA"/>
      <color rgb="FF838B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xdr:row>
      <xdr:rowOff>47625</xdr:rowOff>
    </xdr:from>
    <xdr:to>
      <xdr:col>1</xdr:col>
      <xdr:colOff>686841</xdr:colOff>
      <xdr:row>4</xdr:row>
      <xdr:rowOff>73275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19075"/>
          <a:ext cx="1267866" cy="540000"/>
        </a:xfrm>
        <a:prstGeom prst="rect">
          <a:avLst/>
        </a:prstGeom>
      </xdr:spPr>
    </xdr:pic>
    <xdr:clientData/>
  </xdr:twoCellAnchor>
</xdr:wsDr>
</file>

<file path=xl/theme/theme1.xml><?xml version="1.0" encoding="utf-8"?>
<a:theme xmlns:a="http://schemas.openxmlformats.org/drawingml/2006/main" name="Theme-graphiques">
  <a:themeElements>
    <a:clrScheme name="! Couleurs CRE">
      <a:dk1>
        <a:srgbClr val="000000"/>
      </a:dk1>
      <a:lt1>
        <a:srgbClr val="704C73"/>
      </a:lt1>
      <a:dk2>
        <a:srgbClr val="A5C400"/>
      </a:dk2>
      <a:lt2>
        <a:srgbClr val="FABB00"/>
      </a:lt2>
      <a:accent1>
        <a:srgbClr val="EF8650"/>
      </a:accent1>
      <a:accent2>
        <a:srgbClr val="008499"/>
      </a:accent2>
      <a:accent3>
        <a:srgbClr val="E74C2D"/>
      </a:accent3>
      <a:accent4>
        <a:srgbClr val="45597C"/>
      </a:accent4>
      <a:accent5>
        <a:srgbClr val="B02C6D"/>
      </a:accent5>
      <a:accent6>
        <a:srgbClr val="89CCCF"/>
      </a:accent6>
      <a:hlink>
        <a:srgbClr val="4985BA"/>
      </a:hlink>
      <a:folHlink>
        <a:srgbClr val="E74C2D"/>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pendata@cr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J38"/>
  <sheetViews>
    <sheetView showGridLines="0" zoomScale="90" zoomScaleNormal="90" workbookViewId="0">
      <selection activeCell="H44" sqref="H44"/>
    </sheetView>
  </sheetViews>
  <sheetFormatPr baseColWidth="10" defaultRowHeight="13.5" x14ac:dyDescent="0.25"/>
  <cols>
    <col min="1" max="11" width="11.5546875" style="1"/>
    <col min="12" max="12" width="0" style="1" hidden="1" customWidth="1"/>
    <col min="13" max="16384" width="11.5546875" style="1"/>
  </cols>
  <sheetData>
    <row r="5" spans="2:10" ht="14.25" customHeight="1" x14ac:dyDescent="0.25">
      <c r="C5" s="32" t="s">
        <v>5</v>
      </c>
      <c r="D5" s="32"/>
      <c r="E5" s="32"/>
      <c r="F5" s="32"/>
      <c r="G5" s="32"/>
      <c r="H5" s="32"/>
    </row>
    <row r="6" spans="2:10" ht="15" customHeight="1" thickBot="1" x14ac:dyDescent="0.3">
      <c r="C6" s="33"/>
      <c r="D6" s="33"/>
      <c r="E6" s="33"/>
      <c r="F6" s="33"/>
      <c r="G6" s="33"/>
      <c r="H6" s="33"/>
    </row>
    <row r="7" spans="2:10" ht="14.25" thickTop="1" x14ac:dyDescent="0.25"/>
    <row r="10" spans="2:10" ht="14.25" thickBot="1" x14ac:dyDescent="0.3">
      <c r="B10" s="34" t="s">
        <v>0</v>
      </c>
      <c r="C10" s="34"/>
      <c r="D10" s="34"/>
      <c r="E10" s="34"/>
    </row>
    <row r="11" spans="2:10" ht="15" thickTop="1" thickBot="1" x14ac:dyDescent="0.3">
      <c r="B11" s="34"/>
      <c r="C11" s="34"/>
      <c r="D11" s="34"/>
      <c r="E11" s="34"/>
    </row>
    <row r="12" spans="2:10" ht="14.25" thickTop="1" x14ac:dyDescent="0.25"/>
    <row r="13" spans="2:10" ht="186" customHeight="1" x14ac:dyDescent="0.25">
      <c r="B13" s="35" t="s">
        <v>191</v>
      </c>
      <c r="C13" s="35"/>
      <c r="D13" s="35"/>
      <c r="E13" s="35"/>
      <c r="F13" s="35"/>
      <c r="G13" s="35"/>
      <c r="H13" s="35"/>
      <c r="J13" s="20"/>
    </row>
    <row r="14" spans="2:10" ht="24.75" customHeight="1" x14ac:dyDescent="0.25">
      <c r="B14" s="35" t="s">
        <v>193</v>
      </c>
      <c r="C14" s="35"/>
      <c r="D14" s="35"/>
      <c r="E14" s="35"/>
      <c r="F14" s="35"/>
      <c r="G14" s="35"/>
      <c r="H14" s="35"/>
      <c r="J14" s="20"/>
    </row>
    <row r="15" spans="2:10" ht="25.5" customHeight="1" x14ac:dyDescent="0.25">
      <c r="B15" s="36" t="s">
        <v>192</v>
      </c>
      <c r="C15" s="36"/>
      <c r="D15" s="36"/>
      <c r="E15" s="36"/>
      <c r="F15" s="36"/>
      <c r="G15" s="36"/>
      <c r="H15" s="36"/>
    </row>
    <row r="16" spans="2:10" ht="51" customHeight="1" x14ac:dyDescent="0.25">
      <c r="B16" s="36" t="s">
        <v>212</v>
      </c>
      <c r="C16" s="36"/>
      <c r="D16" s="36"/>
      <c r="E16" s="36"/>
      <c r="F16" s="36"/>
      <c r="G16" s="36"/>
      <c r="H16" s="36"/>
    </row>
    <row r="17" spans="2:9" ht="14.25" thickBot="1" x14ac:dyDescent="0.3">
      <c r="B17" s="29" t="s">
        <v>1</v>
      </c>
      <c r="C17" s="29"/>
      <c r="D17" s="29"/>
      <c r="E17" s="29"/>
    </row>
    <row r="18" spans="2:9" ht="15" thickTop="1" thickBot="1" x14ac:dyDescent="0.3">
      <c r="B18" s="29"/>
      <c r="C18" s="29"/>
      <c r="D18" s="29"/>
      <c r="E18" s="29"/>
    </row>
    <row r="19" spans="2:9" ht="14.25" thickTop="1" x14ac:dyDescent="0.25"/>
    <row r="20" spans="2:9" ht="17.25" x14ac:dyDescent="0.35">
      <c r="B20" s="4" t="s">
        <v>195</v>
      </c>
      <c r="C20" s="5"/>
      <c r="D20" s="7" t="s">
        <v>203</v>
      </c>
      <c r="E20" s="7"/>
    </row>
    <row r="21" spans="2:9" ht="17.25" x14ac:dyDescent="0.35">
      <c r="B21" s="4" t="s">
        <v>196</v>
      </c>
      <c r="C21" s="5"/>
      <c r="D21" s="7" t="s">
        <v>204</v>
      </c>
      <c r="E21" s="7"/>
    </row>
    <row r="22" spans="2:9" ht="17.25" x14ac:dyDescent="0.35">
      <c r="B22" s="4" t="s">
        <v>197</v>
      </c>
      <c r="C22" s="5"/>
      <c r="D22" s="7" t="s">
        <v>205</v>
      </c>
      <c r="E22" s="7"/>
    </row>
    <row r="23" spans="2:9" ht="17.25" x14ac:dyDescent="0.35">
      <c r="B23" s="4" t="s">
        <v>198</v>
      </c>
      <c r="C23" s="6"/>
      <c r="D23" s="7" t="s">
        <v>206</v>
      </c>
      <c r="E23" s="7"/>
    </row>
    <row r="24" spans="2:9" ht="17.25" x14ac:dyDescent="0.35">
      <c r="B24" s="4" t="s">
        <v>199</v>
      </c>
      <c r="C24" s="6"/>
      <c r="D24" s="7" t="s">
        <v>207</v>
      </c>
      <c r="E24" s="7"/>
    </row>
    <row r="25" spans="2:9" ht="17.25" x14ac:dyDescent="0.35">
      <c r="B25" s="4" t="s">
        <v>200</v>
      </c>
      <c r="C25" s="6"/>
      <c r="D25" s="7" t="s">
        <v>208</v>
      </c>
      <c r="E25" s="7"/>
    </row>
    <row r="26" spans="2:9" ht="17.25" x14ac:dyDescent="0.35">
      <c r="B26" s="4" t="s">
        <v>201</v>
      </c>
      <c r="C26" s="6"/>
      <c r="D26" s="7" t="s">
        <v>209</v>
      </c>
      <c r="E26" s="7"/>
    </row>
    <row r="27" spans="2:9" ht="17.25" x14ac:dyDescent="0.35">
      <c r="B27" s="4" t="s">
        <v>202</v>
      </c>
      <c r="C27" s="6"/>
      <c r="D27" s="7" t="s">
        <v>210</v>
      </c>
      <c r="E27" s="7"/>
    </row>
    <row r="28" spans="2:9" ht="15.75" x14ac:dyDescent="0.3">
      <c r="B28" s="4" t="s">
        <v>194</v>
      </c>
      <c r="C28" s="6"/>
      <c r="D28" s="7" t="s">
        <v>211</v>
      </c>
      <c r="E28" s="7"/>
    </row>
    <row r="29" spans="2:9" ht="14.25" thickBot="1" x14ac:dyDescent="0.3">
      <c r="B29" s="29" t="s">
        <v>2</v>
      </c>
      <c r="C29" s="29"/>
      <c r="D29" s="29"/>
      <c r="E29" s="29"/>
    </row>
    <row r="30" spans="2:9" ht="15" thickTop="1" thickBot="1" x14ac:dyDescent="0.3">
      <c r="B30" s="29"/>
      <c r="C30" s="29"/>
      <c r="D30" s="29"/>
      <c r="E30" s="29"/>
    </row>
    <row r="31" spans="2:9" ht="14.25" thickTop="1" x14ac:dyDescent="0.25"/>
    <row r="32" spans="2:9" ht="99" customHeight="1" x14ac:dyDescent="0.25">
      <c r="B32" s="37" t="s">
        <v>213</v>
      </c>
      <c r="C32" s="37"/>
      <c r="D32" s="37"/>
      <c r="E32" s="37"/>
      <c r="F32" s="37"/>
      <c r="G32" s="37"/>
      <c r="H32" s="37"/>
      <c r="I32" s="3"/>
    </row>
    <row r="33" spans="2:9" ht="14.25" thickBot="1" x14ac:dyDescent="0.3">
      <c r="B33" s="29" t="s">
        <v>3</v>
      </c>
      <c r="C33" s="29"/>
      <c r="D33" s="29"/>
      <c r="E33" s="29"/>
      <c r="F33" s="2"/>
      <c r="G33" s="2"/>
      <c r="H33" s="2"/>
      <c r="I33" s="2"/>
    </row>
    <row r="34" spans="2:9" ht="15" thickTop="1" thickBot="1" x14ac:dyDescent="0.3">
      <c r="B34" s="29"/>
      <c r="C34" s="29"/>
      <c r="D34" s="29"/>
      <c r="E34" s="29"/>
      <c r="F34" s="2"/>
      <c r="G34" s="2"/>
      <c r="H34" s="2"/>
      <c r="I34" s="2"/>
    </row>
    <row r="35" spans="2:9" ht="14.25" thickTop="1" x14ac:dyDescent="0.25">
      <c r="B35" s="2"/>
      <c r="C35" s="2"/>
      <c r="D35" s="2"/>
      <c r="E35" s="2"/>
      <c r="F35" s="2"/>
      <c r="G35" s="2"/>
      <c r="H35" s="2"/>
      <c r="I35" s="2"/>
    </row>
    <row r="36" spans="2:9" ht="15.75" x14ac:dyDescent="0.25">
      <c r="B36" s="30" t="s">
        <v>4</v>
      </c>
      <c r="C36" s="31"/>
      <c r="D36" s="31"/>
      <c r="E36" s="31"/>
      <c r="F36" s="2"/>
      <c r="G36" s="2"/>
      <c r="H36" s="2"/>
      <c r="I36" s="2"/>
    </row>
    <row r="37" spans="2:9" x14ac:dyDescent="0.25">
      <c r="B37" s="2"/>
      <c r="C37" s="2"/>
      <c r="D37" s="2"/>
      <c r="E37" s="2"/>
      <c r="F37" s="2"/>
      <c r="G37" s="2"/>
      <c r="H37" s="2"/>
      <c r="I37" s="2"/>
    </row>
    <row r="38" spans="2:9" x14ac:dyDescent="0.25">
      <c r="B38" s="2"/>
      <c r="C38" s="2"/>
      <c r="D38" s="2"/>
      <c r="E38" s="2"/>
      <c r="F38" s="2"/>
      <c r="G38" s="2"/>
      <c r="H38" s="2"/>
      <c r="I38" s="2"/>
    </row>
  </sheetData>
  <mergeCells count="11">
    <mergeCell ref="B33:E34"/>
    <mergeCell ref="B36:E36"/>
    <mergeCell ref="C5:H6"/>
    <mergeCell ref="B10:E11"/>
    <mergeCell ref="B13:H13"/>
    <mergeCell ref="B17:E18"/>
    <mergeCell ref="B14:H14"/>
    <mergeCell ref="B15:H15"/>
    <mergeCell ref="B16:H16"/>
    <mergeCell ref="B29:E30"/>
    <mergeCell ref="B32:H32"/>
  </mergeCells>
  <hyperlinks>
    <hyperlink ref="B36" r:id="rId1"/>
  </hyperlinks>
  <pageMargins left="0.70866141732283472" right="0.70866141732283472" top="0.74803149606299213" bottom="0.74803149606299213" header="0.31496062992125984" footer="0.31496062992125984"/>
  <pageSetup paperSize="9" scale="7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80"/>
  <sheetViews>
    <sheetView showGridLines="0" tabSelected="1" topLeftCell="A162" zoomScale="85" zoomScaleNormal="85" workbookViewId="0">
      <selection activeCell="G174" sqref="G174"/>
    </sheetView>
  </sheetViews>
  <sheetFormatPr baseColWidth="10" defaultRowHeight="15.75" x14ac:dyDescent="0.3"/>
  <cols>
    <col min="1" max="1" width="3" customWidth="1"/>
    <col min="2" max="2" width="34.5546875" customWidth="1"/>
    <col min="3" max="18" width="18.77734375" customWidth="1"/>
  </cols>
  <sheetData>
    <row r="1" spans="2:18" ht="16.5" thickBot="1" x14ac:dyDescent="0.35"/>
    <row r="2" spans="2:18" ht="91.5" customHeight="1" x14ac:dyDescent="0.3">
      <c r="B2" s="38" t="s">
        <v>7</v>
      </c>
      <c r="C2" s="27" t="s">
        <v>186</v>
      </c>
      <c r="D2" s="27" t="s">
        <v>187</v>
      </c>
      <c r="E2" s="27" t="s">
        <v>188</v>
      </c>
      <c r="F2" s="27" t="s">
        <v>228</v>
      </c>
      <c r="G2" s="27" t="s">
        <v>229</v>
      </c>
      <c r="H2" s="27" t="s">
        <v>230</v>
      </c>
      <c r="I2" s="27" t="s">
        <v>189</v>
      </c>
      <c r="J2" s="27" t="s">
        <v>8</v>
      </c>
      <c r="K2" s="27" t="s">
        <v>190</v>
      </c>
      <c r="L2" s="27" t="s">
        <v>9</v>
      </c>
      <c r="M2" s="27" t="s">
        <v>232</v>
      </c>
      <c r="N2" s="27" t="s">
        <v>231</v>
      </c>
      <c r="O2" s="27" t="s">
        <v>233</v>
      </c>
      <c r="P2" s="28" t="s">
        <v>6</v>
      </c>
      <c r="Q2" s="27" t="s">
        <v>185</v>
      </c>
      <c r="R2" s="27" t="s">
        <v>184</v>
      </c>
    </row>
    <row r="3" spans="2:18" s="21" customFormat="1" ht="30" customHeight="1" thickBot="1" x14ac:dyDescent="0.35">
      <c r="B3" s="39"/>
      <c r="C3" s="22" t="s">
        <v>214</v>
      </c>
      <c r="D3" s="22" t="s">
        <v>215</v>
      </c>
      <c r="E3" s="22" t="s">
        <v>216</v>
      </c>
      <c r="F3" s="22" t="s">
        <v>217</v>
      </c>
      <c r="G3" s="22" t="s">
        <v>218</v>
      </c>
      <c r="H3" s="22" t="s">
        <v>219</v>
      </c>
      <c r="I3" s="22" t="s">
        <v>223</v>
      </c>
      <c r="J3" s="22" t="s">
        <v>220</v>
      </c>
      <c r="K3" s="22" t="s">
        <v>221</v>
      </c>
      <c r="L3" s="22" t="s">
        <v>222</v>
      </c>
      <c r="M3" s="22"/>
      <c r="N3" s="22" t="s">
        <v>224</v>
      </c>
      <c r="O3" s="22"/>
      <c r="P3" s="23" t="s">
        <v>227</v>
      </c>
      <c r="Q3" s="22" t="s">
        <v>225</v>
      </c>
      <c r="R3" s="22" t="s">
        <v>226</v>
      </c>
    </row>
    <row r="4" spans="2:18" ht="39.950000000000003" customHeight="1" x14ac:dyDescent="0.3">
      <c r="B4" s="9" t="s">
        <v>166</v>
      </c>
      <c r="C4" s="14">
        <v>886076.60175047873</v>
      </c>
      <c r="D4" s="14">
        <v>579590.14519301057</v>
      </c>
      <c r="E4" s="14">
        <v>0</v>
      </c>
      <c r="F4" s="14">
        <v>0</v>
      </c>
      <c r="G4" s="14">
        <v>0</v>
      </c>
      <c r="H4" s="14">
        <v>641</v>
      </c>
      <c r="I4" s="14">
        <v>0</v>
      </c>
      <c r="J4" s="14">
        <v>0</v>
      </c>
      <c r="K4" s="14">
        <v>0</v>
      </c>
      <c r="L4" s="14">
        <v>0</v>
      </c>
      <c r="M4" s="16">
        <f t="shared" ref="M4:M35" si="0">C4+(D4-E4)+(F4-G4)+(H4-I4)+(J4-K4)+L4</f>
        <v>1466307.7469434892</v>
      </c>
      <c r="N4" s="11">
        <v>23.532404941599999</v>
      </c>
      <c r="O4" s="11">
        <v>0</v>
      </c>
      <c r="P4" s="24">
        <f t="shared" ref="P4:P35" si="1">M4+N4+O4</f>
        <v>1466331.2793484307</v>
      </c>
      <c r="Q4" s="11">
        <v>1465666.7469434892</v>
      </c>
      <c r="R4" s="11">
        <v>664.53240494160002</v>
      </c>
    </row>
    <row r="5" spans="2:18" ht="39.950000000000003" customHeight="1" x14ac:dyDescent="0.3">
      <c r="B5" s="9" t="s">
        <v>179</v>
      </c>
      <c r="C5" s="14">
        <v>620.18999999999994</v>
      </c>
      <c r="D5" s="14">
        <v>0</v>
      </c>
      <c r="E5" s="14">
        <v>0</v>
      </c>
      <c r="F5" s="14">
        <v>0</v>
      </c>
      <c r="G5" s="14">
        <v>0</v>
      </c>
      <c r="H5" s="14">
        <v>2743.6500000000005</v>
      </c>
      <c r="I5" s="14">
        <v>0</v>
      </c>
      <c r="J5" s="14">
        <v>0</v>
      </c>
      <c r="K5" s="14">
        <v>0</v>
      </c>
      <c r="L5" s="14">
        <v>0</v>
      </c>
      <c r="M5" s="16">
        <f t="shared" si="0"/>
        <v>3363.8400000000006</v>
      </c>
      <c r="N5" s="11">
        <v>23.595390000000005</v>
      </c>
      <c r="O5" s="11">
        <v>0</v>
      </c>
      <c r="P5" s="24">
        <f t="shared" si="1"/>
        <v>3387.4353900000006</v>
      </c>
      <c r="Q5" s="11">
        <v>0</v>
      </c>
      <c r="R5" s="11">
        <v>3387.4353900000006</v>
      </c>
    </row>
    <row r="6" spans="2:18" ht="39.950000000000003" customHeight="1" x14ac:dyDescent="0.3">
      <c r="B6" s="9" t="s">
        <v>160</v>
      </c>
      <c r="C6" s="14">
        <v>0</v>
      </c>
      <c r="D6" s="14">
        <v>0</v>
      </c>
      <c r="E6" s="14">
        <v>0</v>
      </c>
      <c r="F6" s="14">
        <v>0</v>
      </c>
      <c r="G6" s="14">
        <v>0</v>
      </c>
      <c r="H6" s="14">
        <v>146118.74000000002</v>
      </c>
      <c r="I6" s="14">
        <v>98270.040000000008</v>
      </c>
      <c r="J6" s="14">
        <v>200646.248208</v>
      </c>
      <c r="K6" s="14">
        <v>200646.25</v>
      </c>
      <c r="L6" s="14">
        <v>0</v>
      </c>
      <c r="M6" s="16">
        <f t="shared" si="0"/>
        <v>47848.698208000016</v>
      </c>
      <c r="N6" s="11">
        <v>3829.1500091018543</v>
      </c>
      <c r="O6" s="11">
        <v>0</v>
      </c>
      <c r="P6" s="24">
        <f t="shared" si="1"/>
        <v>51677.84821710187</v>
      </c>
      <c r="Q6" s="11">
        <v>0</v>
      </c>
      <c r="R6" s="11">
        <v>51677.84821710187</v>
      </c>
    </row>
    <row r="7" spans="2:18" ht="39.950000000000003" customHeight="1" x14ac:dyDescent="0.3">
      <c r="B7" s="9" t="s">
        <v>177</v>
      </c>
      <c r="C7" s="14">
        <v>992695.97214072966</v>
      </c>
      <c r="D7" s="14">
        <v>0</v>
      </c>
      <c r="E7" s="14">
        <v>0</v>
      </c>
      <c r="F7" s="14">
        <v>0</v>
      </c>
      <c r="G7" s="14">
        <v>0</v>
      </c>
      <c r="H7" s="14">
        <v>0</v>
      </c>
      <c r="I7" s="14">
        <v>0</v>
      </c>
      <c r="J7" s="14">
        <v>0</v>
      </c>
      <c r="K7" s="14">
        <v>0</v>
      </c>
      <c r="L7" s="14">
        <v>0</v>
      </c>
      <c r="M7" s="16">
        <f t="shared" si="0"/>
        <v>992695.97214072966</v>
      </c>
      <c r="N7" s="11">
        <v>0</v>
      </c>
      <c r="O7" s="11">
        <v>0</v>
      </c>
      <c r="P7" s="24">
        <f t="shared" si="1"/>
        <v>992695.97214072966</v>
      </c>
      <c r="Q7" s="11">
        <v>992695.97214072966</v>
      </c>
      <c r="R7" s="11">
        <v>0</v>
      </c>
    </row>
    <row r="8" spans="2:18" ht="39.950000000000003" customHeight="1" x14ac:dyDescent="0.3">
      <c r="B8" s="9" t="s">
        <v>176</v>
      </c>
      <c r="C8" s="14">
        <v>18263766.036795974</v>
      </c>
      <c r="D8" s="14">
        <v>3156338.8206004938</v>
      </c>
      <c r="E8" s="14">
        <v>516295.3535983836</v>
      </c>
      <c r="F8" s="14">
        <v>0</v>
      </c>
      <c r="G8" s="14">
        <v>0</v>
      </c>
      <c r="H8" s="14">
        <v>0</v>
      </c>
      <c r="I8" s="14">
        <v>0</v>
      </c>
      <c r="J8" s="14">
        <v>0</v>
      </c>
      <c r="K8" s="14">
        <v>0</v>
      </c>
      <c r="L8" s="14">
        <v>0</v>
      </c>
      <c r="M8" s="16">
        <f t="shared" si="0"/>
        <v>20903809.503798082</v>
      </c>
      <c r="N8" s="11">
        <v>0</v>
      </c>
      <c r="O8" s="11">
        <v>0</v>
      </c>
      <c r="P8" s="24">
        <f t="shared" si="1"/>
        <v>20903809.503798082</v>
      </c>
      <c r="Q8" s="11">
        <v>20903809.503798082</v>
      </c>
      <c r="R8" s="11">
        <v>0</v>
      </c>
    </row>
    <row r="9" spans="2:18" ht="39.950000000000003" customHeight="1" x14ac:dyDescent="0.3">
      <c r="B9" s="9" t="s">
        <v>159</v>
      </c>
      <c r="C9" s="14">
        <v>5000</v>
      </c>
      <c r="D9" s="14">
        <v>11083</v>
      </c>
      <c r="E9" s="14">
        <v>11083</v>
      </c>
      <c r="F9" s="14">
        <v>0</v>
      </c>
      <c r="G9" s="14">
        <v>0</v>
      </c>
      <c r="H9" s="14">
        <v>18587.66</v>
      </c>
      <c r="I9" s="14">
        <v>22527</v>
      </c>
      <c r="J9" s="14">
        <v>33368.773309999997</v>
      </c>
      <c r="K9" s="14">
        <v>33368.769999999997</v>
      </c>
      <c r="L9" s="14">
        <v>0</v>
      </c>
      <c r="M9" s="16">
        <f t="shared" si="0"/>
        <v>1060.6633099999999</v>
      </c>
      <c r="N9" s="11">
        <v>-38.537516675169677</v>
      </c>
      <c r="O9" s="11">
        <v>0</v>
      </c>
      <c r="P9" s="24">
        <f t="shared" si="1"/>
        <v>1022.1257933248303</v>
      </c>
      <c r="Q9" s="11">
        <v>0</v>
      </c>
      <c r="R9" s="11">
        <v>1022.1257933248303</v>
      </c>
    </row>
    <row r="10" spans="2:18" ht="39.950000000000003" customHeight="1" x14ac:dyDescent="0.3">
      <c r="B10" s="9" t="s">
        <v>85</v>
      </c>
      <c r="C10" s="14">
        <v>17232.334257603405</v>
      </c>
      <c r="D10" s="14">
        <v>16148.473312145532</v>
      </c>
      <c r="E10" s="14">
        <v>16148.473312145532</v>
      </c>
      <c r="F10" s="14">
        <v>0</v>
      </c>
      <c r="G10" s="14">
        <v>0</v>
      </c>
      <c r="H10" s="14">
        <v>17782.917943441465</v>
      </c>
      <c r="I10" s="14">
        <v>17166.295073159745</v>
      </c>
      <c r="J10" s="14">
        <v>12145.879990531386</v>
      </c>
      <c r="K10" s="14">
        <v>12145.880000000001</v>
      </c>
      <c r="L10" s="14">
        <v>0</v>
      </c>
      <c r="M10" s="16">
        <f t="shared" si="0"/>
        <v>17848.957118416511</v>
      </c>
      <c r="N10" s="11">
        <v>-82.341575735106531</v>
      </c>
      <c r="O10" s="11">
        <v>0</v>
      </c>
      <c r="P10" s="24">
        <f t="shared" si="1"/>
        <v>17766.615542681404</v>
      </c>
      <c r="Q10" s="11">
        <v>17628.851150546354</v>
      </c>
      <c r="R10" s="11">
        <v>137.76439213505179</v>
      </c>
    </row>
    <row r="11" spans="2:18" ht="39.950000000000003" customHeight="1" x14ac:dyDescent="0.3">
      <c r="B11" s="9" t="s">
        <v>89</v>
      </c>
      <c r="C11" s="14">
        <v>3015084.8489762954</v>
      </c>
      <c r="D11" s="14">
        <v>1815132.9513125389</v>
      </c>
      <c r="E11" s="14">
        <v>3400576.5509165842</v>
      </c>
      <c r="F11" s="14">
        <v>0</v>
      </c>
      <c r="G11" s="14">
        <v>0</v>
      </c>
      <c r="H11" s="14">
        <v>2725944.4632672607</v>
      </c>
      <c r="I11" s="14">
        <v>3322517.9372313409</v>
      </c>
      <c r="J11" s="14">
        <v>2262767.2516343249</v>
      </c>
      <c r="K11" s="14">
        <v>2262767.25</v>
      </c>
      <c r="L11" s="14">
        <v>69160.744159335562</v>
      </c>
      <c r="M11" s="16">
        <f t="shared" si="0"/>
        <v>902228.52120183036</v>
      </c>
      <c r="N11" s="11">
        <v>-11289.733304384798</v>
      </c>
      <c r="O11" s="11">
        <v>0</v>
      </c>
      <c r="P11" s="24">
        <f t="shared" si="1"/>
        <v>890938.78789744561</v>
      </c>
      <c r="Q11" s="11">
        <v>874555.01001518464</v>
      </c>
      <c r="R11" s="11">
        <v>16383.777882260991</v>
      </c>
    </row>
    <row r="12" spans="2:18" ht="39.950000000000003" customHeight="1" x14ac:dyDescent="0.3">
      <c r="B12" s="9" t="s">
        <v>43</v>
      </c>
      <c r="C12" s="14">
        <v>7588278.2850727104</v>
      </c>
      <c r="D12" s="14">
        <v>7669495.1203908417</v>
      </c>
      <c r="E12" s="14">
        <v>7669495.1203908417</v>
      </c>
      <c r="F12" s="14">
        <v>0</v>
      </c>
      <c r="G12" s="14">
        <v>0</v>
      </c>
      <c r="H12" s="14">
        <v>7589958.252874882</v>
      </c>
      <c r="I12" s="14">
        <v>7786609.8474159231</v>
      </c>
      <c r="J12" s="14">
        <v>6900258.2706153942</v>
      </c>
      <c r="K12" s="14">
        <v>6900258.2700000005</v>
      </c>
      <c r="L12" s="14">
        <v>192778.90914370798</v>
      </c>
      <c r="M12" s="16">
        <f t="shared" si="0"/>
        <v>7584405.6002907706</v>
      </c>
      <c r="N12" s="11">
        <v>-4086.5012097941535</v>
      </c>
      <c r="O12" s="11">
        <v>0</v>
      </c>
      <c r="P12" s="24">
        <f t="shared" si="1"/>
        <v>7580319.0990809761</v>
      </c>
      <c r="Q12" s="11">
        <v>7539601.7782778861</v>
      </c>
      <c r="R12" s="11">
        <v>40717.320803091337</v>
      </c>
    </row>
    <row r="13" spans="2:18" ht="39.950000000000003" customHeight="1" x14ac:dyDescent="0.3">
      <c r="B13" s="9" t="s">
        <v>133</v>
      </c>
      <c r="C13" s="14">
        <v>42383.397220239698</v>
      </c>
      <c r="D13" s="14">
        <v>36535.031199994941</v>
      </c>
      <c r="E13" s="14">
        <v>36535.031199994941</v>
      </c>
      <c r="F13" s="14">
        <v>0</v>
      </c>
      <c r="G13" s="14">
        <v>0</v>
      </c>
      <c r="H13" s="14">
        <v>75155.949220239694</v>
      </c>
      <c r="I13" s="14">
        <v>72359.820561769477</v>
      </c>
      <c r="J13" s="14">
        <v>106637.44594830991</v>
      </c>
      <c r="K13" s="14">
        <v>106637.44</v>
      </c>
      <c r="L13" s="14">
        <v>0</v>
      </c>
      <c r="M13" s="16">
        <f t="shared" si="0"/>
        <v>45179.531827019819</v>
      </c>
      <c r="N13" s="11">
        <v>438.37742451234715</v>
      </c>
      <c r="O13" s="11">
        <v>0</v>
      </c>
      <c r="P13" s="24">
        <f t="shared" si="1"/>
        <v>45617.909251532168</v>
      </c>
      <c r="Q13" s="11">
        <v>30524.207683465957</v>
      </c>
      <c r="R13" s="11">
        <v>15093.701568066226</v>
      </c>
    </row>
    <row r="14" spans="2:18" ht="39.950000000000003" customHeight="1" x14ac:dyDescent="0.3">
      <c r="B14" s="9" t="s">
        <v>135</v>
      </c>
      <c r="C14" s="14">
        <v>3098918.9687076039</v>
      </c>
      <c r="D14" s="14">
        <v>6304062.1436923072</v>
      </c>
      <c r="E14" s="14">
        <v>6434298</v>
      </c>
      <c r="F14" s="14">
        <v>0</v>
      </c>
      <c r="G14" s="14">
        <v>0</v>
      </c>
      <c r="H14" s="14">
        <v>14782858.631734511</v>
      </c>
      <c r="I14" s="14">
        <v>10768321</v>
      </c>
      <c r="J14" s="14">
        <v>11558097.99163755</v>
      </c>
      <c r="K14" s="14">
        <v>11558097.99</v>
      </c>
      <c r="L14" s="14">
        <v>0</v>
      </c>
      <c r="M14" s="16">
        <f t="shared" si="0"/>
        <v>6983220.7457719725</v>
      </c>
      <c r="N14" s="11">
        <v>124709.15598516316</v>
      </c>
      <c r="O14" s="11">
        <v>0</v>
      </c>
      <c r="P14" s="24">
        <f t="shared" si="1"/>
        <v>7107929.901757136</v>
      </c>
      <c r="Q14" s="11">
        <v>3793265.5165365287</v>
      </c>
      <c r="R14" s="11">
        <v>3314664.3852206063</v>
      </c>
    </row>
    <row r="15" spans="2:18" ht="39.950000000000003" customHeight="1" x14ac:dyDescent="0.3">
      <c r="B15" s="9" t="s">
        <v>178</v>
      </c>
      <c r="C15" s="14">
        <v>1944</v>
      </c>
      <c r="D15" s="14">
        <v>0</v>
      </c>
      <c r="E15" s="14">
        <v>0</v>
      </c>
      <c r="F15" s="14">
        <v>0</v>
      </c>
      <c r="G15" s="14">
        <v>0</v>
      </c>
      <c r="H15" s="14">
        <v>12656.3</v>
      </c>
      <c r="I15" s="14">
        <v>0</v>
      </c>
      <c r="J15" s="14">
        <v>0</v>
      </c>
      <c r="K15" s="14">
        <v>0</v>
      </c>
      <c r="L15" s="14">
        <v>0</v>
      </c>
      <c r="M15" s="16">
        <f t="shared" si="0"/>
        <v>14600.3</v>
      </c>
      <c r="N15" s="11">
        <v>108.84417999999999</v>
      </c>
      <c r="O15" s="11">
        <v>0</v>
      </c>
      <c r="P15" s="24">
        <f t="shared" si="1"/>
        <v>14709.144179999999</v>
      </c>
      <c r="Q15" s="11">
        <v>0</v>
      </c>
      <c r="R15" s="11">
        <v>14709.144179999999</v>
      </c>
    </row>
    <row r="16" spans="2:18" ht="39.950000000000003" customHeight="1" x14ac:dyDescent="0.3">
      <c r="B16" s="9" t="s">
        <v>171</v>
      </c>
      <c r="C16" s="14">
        <v>0</v>
      </c>
      <c r="D16" s="14">
        <v>50000</v>
      </c>
      <c r="E16" s="14">
        <v>0</v>
      </c>
      <c r="F16" s="14">
        <v>0</v>
      </c>
      <c r="G16" s="14">
        <v>0</v>
      </c>
      <c r="H16" s="14">
        <v>176900</v>
      </c>
      <c r="I16" s="14">
        <v>176900</v>
      </c>
      <c r="J16" s="14">
        <v>0</v>
      </c>
      <c r="K16" s="14">
        <v>0</v>
      </c>
      <c r="L16" s="14">
        <v>0</v>
      </c>
      <c r="M16" s="16">
        <f t="shared" si="0"/>
        <v>50000</v>
      </c>
      <c r="N16" s="11">
        <v>1521.34</v>
      </c>
      <c r="O16" s="11">
        <v>0</v>
      </c>
      <c r="P16" s="24">
        <f t="shared" si="1"/>
        <v>51521.34</v>
      </c>
      <c r="Q16" s="11">
        <v>0</v>
      </c>
      <c r="R16" s="11">
        <v>51521.34</v>
      </c>
    </row>
    <row r="17" spans="2:18" ht="39.950000000000003" customHeight="1" x14ac:dyDescent="0.3">
      <c r="B17" s="9" t="s">
        <v>136</v>
      </c>
      <c r="C17" s="14">
        <v>7206069115.5664349</v>
      </c>
      <c r="D17" s="14">
        <v>6939532556.4795856</v>
      </c>
      <c r="E17" s="14">
        <v>7389603619.4404888</v>
      </c>
      <c r="F17" s="14">
        <v>0</v>
      </c>
      <c r="G17" s="14">
        <v>0</v>
      </c>
      <c r="H17" s="14">
        <v>6475265314.5133781</v>
      </c>
      <c r="I17" s="14">
        <v>6697725147.7885857</v>
      </c>
      <c r="J17" s="14">
        <v>9149910014.4341927</v>
      </c>
      <c r="K17" s="14">
        <v>9149910014.3100014</v>
      </c>
      <c r="L17" s="14">
        <v>27005683.102912076</v>
      </c>
      <c r="M17" s="16">
        <f t="shared" si="0"/>
        <v>6560543902.5574274</v>
      </c>
      <c r="N17" s="11">
        <v>-11145076.957829975</v>
      </c>
      <c r="O17" s="11">
        <v>1901500000</v>
      </c>
      <c r="P17" s="24">
        <f t="shared" si="1"/>
        <v>8450898825.599597</v>
      </c>
      <c r="Q17" s="11">
        <v>6218013200.3796043</v>
      </c>
      <c r="R17" s="11">
        <v>2232885625.2199922</v>
      </c>
    </row>
    <row r="18" spans="2:18" ht="39.950000000000003" customHeight="1" x14ac:dyDescent="0.3">
      <c r="B18" s="9" t="s">
        <v>155</v>
      </c>
      <c r="C18" s="14">
        <v>4399124.3097807178</v>
      </c>
      <c r="D18" s="14">
        <v>2823772.1717466135</v>
      </c>
      <c r="E18" s="14">
        <v>2899200.0079779564</v>
      </c>
      <c r="F18" s="14">
        <v>0</v>
      </c>
      <c r="G18" s="14">
        <v>0</v>
      </c>
      <c r="H18" s="14">
        <v>1787578.896053097</v>
      </c>
      <c r="I18" s="14">
        <v>1891999.3375007249</v>
      </c>
      <c r="J18" s="14">
        <v>2808668.9572169222</v>
      </c>
      <c r="K18" s="14">
        <v>2808668.96</v>
      </c>
      <c r="L18" s="14">
        <v>0</v>
      </c>
      <c r="M18" s="16">
        <f t="shared" si="0"/>
        <v>4219276.0293186698</v>
      </c>
      <c r="N18" s="11">
        <v>-2523.6423178424011</v>
      </c>
      <c r="O18" s="11">
        <v>0</v>
      </c>
      <c r="P18" s="24">
        <f t="shared" si="1"/>
        <v>4216752.3870008271</v>
      </c>
      <c r="Q18" s="11">
        <v>0</v>
      </c>
      <c r="R18" s="11">
        <v>4216752.3870008271</v>
      </c>
    </row>
    <row r="19" spans="2:18" ht="39.950000000000003" customHeight="1" x14ac:dyDescent="0.3">
      <c r="B19" s="9" t="s">
        <v>165</v>
      </c>
      <c r="C19" s="14">
        <v>1416142.4711001457</v>
      </c>
      <c r="D19" s="14">
        <v>671626.6896241823</v>
      </c>
      <c r="E19" s="14">
        <v>1243.29</v>
      </c>
      <c r="F19" s="14">
        <v>0</v>
      </c>
      <c r="G19" s="14">
        <v>0</v>
      </c>
      <c r="H19" s="14">
        <v>0</v>
      </c>
      <c r="I19" s="14">
        <v>0</v>
      </c>
      <c r="J19" s="14">
        <v>0</v>
      </c>
      <c r="K19" s="14">
        <v>0</v>
      </c>
      <c r="L19" s="14">
        <v>0</v>
      </c>
      <c r="M19" s="16">
        <f t="shared" si="0"/>
        <v>2086525.8707243279</v>
      </c>
      <c r="N19" s="11">
        <v>0</v>
      </c>
      <c r="O19" s="11">
        <v>0</v>
      </c>
      <c r="P19" s="24">
        <f t="shared" si="1"/>
        <v>2086525.8707243279</v>
      </c>
      <c r="Q19" s="11">
        <v>2086525.8707243279</v>
      </c>
      <c r="R19" s="11">
        <v>0</v>
      </c>
    </row>
    <row r="20" spans="2:18" ht="39.950000000000003" customHeight="1" x14ac:dyDescent="0.3">
      <c r="B20" s="9" t="s">
        <v>137</v>
      </c>
      <c r="C20" s="14">
        <v>2489162.2318271329</v>
      </c>
      <c r="D20" s="14">
        <v>1552508.3294003964</v>
      </c>
      <c r="E20" s="14">
        <v>2613591.1503515015</v>
      </c>
      <c r="F20" s="14">
        <v>0</v>
      </c>
      <c r="G20" s="14">
        <v>0</v>
      </c>
      <c r="H20" s="14">
        <v>217550.42551028554</v>
      </c>
      <c r="I20" s="14">
        <v>320752.9308504411</v>
      </c>
      <c r="J20" s="14">
        <v>201944.10920000001</v>
      </c>
      <c r="K20" s="14">
        <v>201944.11</v>
      </c>
      <c r="L20" s="14">
        <v>0</v>
      </c>
      <c r="M20" s="16">
        <f t="shared" si="0"/>
        <v>1324876.9047358721</v>
      </c>
      <c r="N20" s="11">
        <v>-362.26202030581612</v>
      </c>
      <c r="O20" s="11">
        <v>0</v>
      </c>
      <c r="P20" s="24">
        <f t="shared" si="1"/>
        <v>1324514.6427155663</v>
      </c>
      <c r="Q20" s="11">
        <v>1329048.4425517407</v>
      </c>
      <c r="R20" s="11">
        <v>-4533.7998361742521</v>
      </c>
    </row>
    <row r="21" spans="2:18" ht="39.950000000000003" customHeight="1" x14ac:dyDescent="0.3">
      <c r="B21" s="9" t="s">
        <v>138</v>
      </c>
      <c r="C21" s="14">
        <v>344</v>
      </c>
      <c r="D21" s="14">
        <v>0</v>
      </c>
      <c r="E21" s="14">
        <v>0</v>
      </c>
      <c r="F21" s="14">
        <v>0</v>
      </c>
      <c r="G21" s="14">
        <v>0</v>
      </c>
      <c r="H21" s="14">
        <v>14753.81</v>
      </c>
      <c r="I21" s="14">
        <v>10193</v>
      </c>
      <c r="J21" s="14">
        <v>17439.48857889108</v>
      </c>
      <c r="K21" s="14">
        <v>17439.489999999998</v>
      </c>
      <c r="L21" s="14">
        <v>2545.4</v>
      </c>
      <c r="M21" s="16">
        <f t="shared" si="0"/>
        <v>7450.2085788910808</v>
      </c>
      <c r="N21" s="11">
        <v>220.99829496531305</v>
      </c>
      <c r="O21" s="11">
        <v>0</v>
      </c>
      <c r="P21" s="24">
        <f t="shared" si="1"/>
        <v>7671.2068738563939</v>
      </c>
      <c r="Q21" s="11">
        <v>44.875668978724221</v>
      </c>
      <c r="R21" s="11">
        <v>7626.3312048776697</v>
      </c>
    </row>
    <row r="22" spans="2:18" ht="39.950000000000003" customHeight="1" x14ac:dyDescent="0.3">
      <c r="B22" s="9" t="s">
        <v>12</v>
      </c>
      <c r="C22" s="14">
        <v>1342513.3717915858</v>
      </c>
      <c r="D22" s="14">
        <v>1507637.4585031937</v>
      </c>
      <c r="E22" s="14">
        <v>1683769.1730660968</v>
      </c>
      <c r="F22" s="14">
        <v>0</v>
      </c>
      <c r="G22" s="14">
        <v>0</v>
      </c>
      <c r="H22" s="14">
        <v>1219088.5667189055</v>
      </c>
      <c r="I22" s="14">
        <v>1834801.7493370059</v>
      </c>
      <c r="J22" s="14">
        <v>2438451.0697859214</v>
      </c>
      <c r="K22" s="14">
        <v>2438451.0700000003</v>
      </c>
      <c r="L22" s="14">
        <v>24999.499999999996</v>
      </c>
      <c r="M22" s="16">
        <f t="shared" si="0"/>
        <v>575667.9743965033</v>
      </c>
      <c r="N22" s="11">
        <v>-23815.093870171902</v>
      </c>
      <c r="O22" s="11">
        <v>0</v>
      </c>
      <c r="P22" s="24">
        <f t="shared" si="1"/>
        <v>551852.88052633137</v>
      </c>
      <c r="Q22" s="11">
        <v>553630.06797727791</v>
      </c>
      <c r="R22" s="11">
        <v>-1777.1874509460738</v>
      </c>
    </row>
    <row r="23" spans="2:18" ht="39.950000000000003" customHeight="1" x14ac:dyDescent="0.3">
      <c r="B23" s="9" t="s">
        <v>116</v>
      </c>
      <c r="C23" s="14">
        <v>1521496.3883433107</v>
      </c>
      <c r="D23" s="14">
        <v>1540637.4187986676</v>
      </c>
      <c r="E23" s="14">
        <v>1540637.4187986676</v>
      </c>
      <c r="F23" s="14">
        <v>0</v>
      </c>
      <c r="G23" s="14">
        <v>0</v>
      </c>
      <c r="H23" s="14">
        <v>1550015.5232133002</v>
      </c>
      <c r="I23" s="14">
        <v>1596668.4013624268</v>
      </c>
      <c r="J23" s="14">
        <v>1229929.7765956549</v>
      </c>
      <c r="K23" s="14">
        <v>1229929.77</v>
      </c>
      <c r="L23" s="14">
        <v>0</v>
      </c>
      <c r="M23" s="16">
        <f t="shared" si="0"/>
        <v>1474843.5167898389</v>
      </c>
      <c r="N23" s="11">
        <v>-5184.0228046977027</v>
      </c>
      <c r="O23" s="11">
        <v>0</v>
      </c>
      <c r="P23" s="24">
        <f t="shared" si="1"/>
        <v>1469659.4939851412</v>
      </c>
      <c r="Q23" s="11">
        <v>1466595.5617570973</v>
      </c>
      <c r="R23" s="11">
        <v>3063.9322280439105</v>
      </c>
    </row>
    <row r="24" spans="2:18" ht="39.950000000000003" customHeight="1" x14ac:dyDescent="0.3">
      <c r="B24" s="9" t="s">
        <v>173</v>
      </c>
      <c r="C24" s="14">
        <v>1351.75</v>
      </c>
      <c r="D24" s="14">
        <v>23856.799999999999</v>
      </c>
      <c r="E24" s="14">
        <v>23856.799999999999</v>
      </c>
      <c r="F24" s="14">
        <v>0</v>
      </c>
      <c r="G24" s="14">
        <v>0</v>
      </c>
      <c r="H24" s="14">
        <v>39094.07</v>
      </c>
      <c r="I24" s="14">
        <v>0</v>
      </c>
      <c r="J24" s="14">
        <v>0</v>
      </c>
      <c r="K24" s="14">
        <v>0</v>
      </c>
      <c r="L24" s="14">
        <v>0</v>
      </c>
      <c r="M24" s="16">
        <f t="shared" si="0"/>
        <v>40445.82</v>
      </c>
      <c r="N24" s="11">
        <v>807.20919350079987</v>
      </c>
      <c r="O24" s="11">
        <v>0</v>
      </c>
      <c r="P24" s="24">
        <f t="shared" si="1"/>
        <v>41253.029193500799</v>
      </c>
      <c r="Q24" s="11">
        <v>0</v>
      </c>
      <c r="R24" s="11">
        <v>41253.029193500799</v>
      </c>
    </row>
    <row r="25" spans="2:18" ht="39.950000000000003" customHeight="1" x14ac:dyDescent="0.3">
      <c r="B25" s="9" t="s">
        <v>78</v>
      </c>
      <c r="C25" s="14">
        <v>292386.86258681759</v>
      </c>
      <c r="D25" s="14">
        <v>336785.13698978844</v>
      </c>
      <c r="E25" s="14">
        <v>336785.13698978844</v>
      </c>
      <c r="F25" s="14">
        <v>0</v>
      </c>
      <c r="G25" s="14">
        <v>0</v>
      </c>
      <c r="H25" s="14">
        <v>391632.58268464135</v>
      </c>
      <c r="I25" s="14">
        <v>441072.78879310342</v>
      </c>
      <c r="J25" s="14">
        <v>404662.7462174276</v>
      </c>
      <c r="K25" s="14">
        <v>404662.75</v>
      </c>
      <c r="L25" s="14">
        <v>0</v>
      </c>
      <c r="M25" s="16">
        <f t="shared" si="0"/>
        <v>242946.65269578312</v>
      </c>
      <c r="N25" s="11">
        <v>-1096.895497563615</v>
      </c>
      <c r="O25" s="11">
        <v>0</v>
      </c>
      <c r="P25" s="24">
        <f t="shared" si="1"/>
        <v>241849.75719821951</v>
      </c>
      <c r="Q25" s="11">
        <v>256007.00000712147</v>
      </c>
      <c r="R25" s="11">
        <v>-14157.24280890197</v>
      </c>
    </row>
    <row r="26" spans="2:18" ht="39.950000000000003" customHeight="1" x14ac:dyDescent="0.3">
      <c r="B26" s="9" t="s">
        <v>152</v>
      </c>
      <c r="C26" s="14">
        <v>64620156.51468353</v>
      </c>
      <c r="D26" s="14">
        <v>77102997.810324907</v>
      </c>
      <c r="E26" s="14">
        <v>97906143.609999999</v>
      </c>
      <c r="F26" s="14">
        <v>0</v>
      </c>
      <c r="G26" s="14">
        <v>0</v>
      </c>
      <c r="H26" s="14">
        <v>116110954.85604762</v>
      </c>
      <c r="I26" s="14">
        <v>131337168.8</v>
      </c>
      <c r="J26" s="14">
        <v>144765535.04553628</v>
      </c>
      <c r="K26" s="14">
        <v>144765535.05000001</v>
      </c>
      <c r="L26" s="14">
        <v>0</v>
      </c>
      <c r="M26" s="16">
        <f t="shared" si="0"/>
        <v>28590796.766592324</v>
      </c>
      <c r="N26" s="11">
        <v>-89172.15414220719</v>
      </c>
      <c r="O26" s="11">
        <v>0</v>
      </c>
      <c r="P26" s="24">
        <f t="shared" si="1"/>
        <v>28501624.612450115</v>
      </c>
      <c r="Q26" s="11">
        <v>36365889.713985629</v>
      </c>
      <c r="R26" s="11">
        <v>-7864265.1015355214</v>
      </c>
    </row>
    <row r="27" spans="2:18" ht="39.950000000000003" customHeight="1" x14ac:dyDescent="0.3">
      <c r="B27" s="9" t="s">
        <v>158</v>
      </c>
      <c r="C27" s="14">
        <v>0</v>
      </c>
      <c r="D27" s="14">
        <v>887334.19499999995</v>
      </c>
      <c r="E27" s="14">
        <v>887334.19499999995</v>
      </c>
      <c r="F27" s="14">
        <v>0</v>
      </c>
      <c r="G27" s="14">
        <v>0</v>
      </c>
      <c r="H27" s="14">
        <v>1509512.45</v>
      </c>
      <c r="I27" s="14">
        <v>2763412.8700000006</v>
      </c>
      <c r="J27" s="14">
        <v>5289483.9213893926</v>
      </c>
      <c r="K27" s="14">
        <v>5604489.3600000003</v>
      </c>
      <c r="L27" s="14">
        <v>0</v>
      </c>
      <c r="M27" s="16">
        <f t="shared" si="0"/>
        <v>-1568905.8586106084</v>
      </c>
      <c r="N27" s="11">
        <v>42230.935333863003</v>
      </c>
      <c r="O27" s="11">
        <v>0</v>
      </c>
      <c r="P27" s="24">
        <f t="shared" si="1"/>
        <v>-1526674.9232767455</v>
      </c>
      <c r="Q27" s="11">
        <v>0</v>
      </c>
      <c r="R27" s="11">
        <v>-1526674.9232767455</v>
      </c>
    </row>
    <row r="28" spans="2:18" ht="39.950000000000003" customHeight="1" x14ac:dyDescent="0.3">
      <c r="B28" s="9" t="s">
        <v>162</v>
      </c>
      <c r="C28" s="14">
        <v>0</v>
      </c>
      <c r="D28" s="14">
        <v>0</v>
      </c>
      <c r="E28" s="14">
        <v>0</v>
      </c>
      <c r="F28" s="14">
        <v>0</v>
      </c>
      <c r="G28" s="14">
        <v>0</v>
      </c>
      <c r="H28" s="14">
        <v>0</v>
      </c>
      <c r="I28" s="14">
        <v>0</v>
      </c>
      <c r="J28" s="14">
        <v>315005.43761399999</v>
      </c>
      <c r="K28" s="14">
        <v>0</v>
      </c>
      <c r="L28" s="14">
        <v>0</v>
      </c>
      <c r="M28" s="16">
        <f t="shared" si="0"/>
        <v>315005.43761399999</v>
      </c>
      <c r="N28" s="11">
        <v>5511.2847356245256</v>
      </c>
      <c r="O28" s="11">
        <v>0</v>
      </c>
      <c r="P28" s="24">
        <f t="shared" si="1"/>
        <v>320516.7223496245</v>
      </c>
      <c r="Q28" s="11">
        <v>0</v>
      </c>
      <c r="R28" s="11">
        <v>320516.7223496245</v>
      </c>
    </row>
    <row r="29" spans="2:18" ht="39.950000000000003" customHeight="1" x14ac:dyDescent="0.3">
      <c r="B29" s="9" t="s">
        <v>145</v>
      </c>
      <c r="C29" s="14">
        <v>0</v>
      </c>
      <c r="D29" s="14">
        <v>0</v>
      </c>
      <c r="E29" s="14">
        <v>0</v>
      </c>
      <c r="F29" s="14">
        <v>0</v>
      </c>
      <c r="G29" s="14">
        <v>0</v>
      </c>
      <c r="H29" s="14">
        <v>30886.94</v>
      </c>
      <c r="I29" s="14">
        <v>276404.67</v>
      </c>
      <c r="J29" s="14">
        <v>464183.36916599999</v>
      </c>
      <c r="K29" s="14">
        <v>464183.37</v>
      </c>
      <c r="L29" s="14">
        <v>0</v>
      </c>
      <c r="M29" s="16">
        <f t="shared" si="0"/>
        <v>-245517.73083399999</v>
      </c>
      <c r="N29" s="11">
        <v>-1669.0263773595302</v>
      </c>
      <c r="O29" s="11">
        <v>0</v>
      </c>
      <c r="P29" s="24">
        <f t="shared" si="1"/>
        <v>-247186.75721135951</v>
      </c>
      <c r="Q29" s="11">
        <v>0</v>
      </c>
      <c r="R29" s="11">
        <v>-247186.75721135951</v>
      </c>
    </row>
    <row r="30" spans="2:18" ht="39.950000000000003" customHeight="1" x14ac:dyDescent="0.3">
      <c r="B30" s="9" t="s">
        <v>128</v>
      </c>
      <c r="C30" s="14">
        <v>2595787.1852738312</v>
      </c>
      <c r="D30" s="14">
        <v>2439630.1175783775</v>
      </c>
      <c r="E30" s="14">
        <v>2439630.1175783775</v>
      </c>
      <c r="F30" s="14">
        <v>0</v>
      </c>
      <c r="G30" s="14">
        <v>0</v>
      </c>
      <c r="H30" s="14">
        <v>1804455.9821455223</v>
      </c>
      <c r="I30" s="14">
        <v>2076339.2242670474</v>
      </c>
      <c r="J30" s="14">
        <v>2825470.4295137501</v>
      </c>
      <c r="K30" s="14">
        <v>2825470.4299999997</v>
      </c>
      <c r="L30" s="14">
        <v>0</v>
      </c>
      <c r="M30" s="16">
        <f t="shared" si="0"/>
        <v>2323903.9426660566</v>
      </c>
      <c r="N30" s="11">
        <v>-2554.8236733181307</v>
      </c>
      <c r="O30" s="11">
        <v>0</v>
      </c>
      <c r="P30" s="24">
        <f t="shared" si="1"/>
        <v>2321349.1189927384</v>
      </c>
      <c r="Q30" s="11">
        <v>2245550.1703291889</v>
      </c>
      <c r="R30" s="11">
        <v>75798.948663549207</v>
      </c>
    </row>
    <row r="31" spans="2:18" ht="39.950000000000003" customHeight="1" x14ac:dyDescent="0.3">
      <c r="B31" s="9" t="s">
        <v>87</v>
      </c>
      <c r="C31" s="14">
        <v>54515388.76882758</v>
      </c>
      <c r="D31" s="14">
        <v>54219129.831244871</v>
      </c>
      <c r="E31" s="14">
        <v>52605958.33447326</v>
      </c>
      <c r="F31" s="14">
        <v>0</v>
      </c>
      <c r="G31" s="14">
        <v>0</v>
      </c>
      <c r="H31" s="14">
        <v>53254873.386776283</v>
      </c>
      <c r="I31" s="14">
        <v>52512491.621677294</v>
      </c>
      <c r="J31" s="14">
        <v>47590380.195456341</v>
      </c>
      <c r="K31" s="14">
        <v>47590380.190000005</v>
      </c>
      <c r="L31" s="14">
        <v>1028997.0194934994</v>
      </c>
      <c r="M31" s="16">
        <f t="shared" si="0"/>
        <v>57899939.055648014</v>
      </c>
      <c r="N31" s="11">
        <v>36834.591621517662</v>
      </c>
      <c r="O31" s="11">
        <v>0</v>
      </c>
      <c r="P31" s="24">
        <f t="shared" si="1"/>
        <v>57936773.647269532</v>
      </c>
      <c r="Q31" s="11">
        <v>48198964.695130832</v>
      </c>
      <c r="R31" s="11">
        <v>9737808.9521387052</v>
      </c>
    </row>
    <row r="32" spans="2:18" ht="39.950000000000003" customHeight="1" x14ac:dyDescent="0.3">
      <c r="B32" s="9" t="s">
        <v>146</v>
      </c>
      <c r="C32" s="14">
        <v>0</v>
      </c>
      <c r="D32" s="14">
        <v>4649.8999999999996</v>
      </c>
      <c r="E32" s="14">
        <v>4649.8999999999996</v>
      </c>
      <c r="F32" s="14">
        <v>0</v>
      </c>
      <c r="G32" s="14">
        <v>0</v>
      </c>
      <c r="H32" s="14">
        <v>5480.88</v>
      </c>
      <c r="I32" s="14">
        <v>111170.27</v>
      </c>
      <c r="J32" s="14">
        <v>209753.70010408002</v>
      </c>
      <c r="K32" s="14">
        <v>209753.7</v>
      </c>
      <c r="L32" s="14">
        <v>0</v>
      </c>
      <c r="M32" s="16">
        <f t="shared" si="0"/>
        <v>-105689.38989591999</v>
      </c>
      <c r="N32" s="11">
        <v>-91.764892903256836</v>
      </c>
      <c r="O32" s="11">
        <v>0</v>
      </c>
      <c r="P32" s="24">
        <f t="shared" si="1"/>
        <v>-105781.15478882325</v>
      </c>
      <c r="Q32" s="11">
        <v>0</v>
      </c>
      <c r="R32" s="11">
        <v>-105781.15478882325</v>
      </c>
    </row>
    <row r="33" spans="2:18" ht="39.950000000000003" customHeight="1" x14ac:dyDescent="0.3">
      <c r="B33" s="9" t="s">
        <v>46</v>
      </c>
      <c r="C33" s="14">
        <v>0</v>
      </c>
      <c r="D33" s="14">
        <v>1172954.9619299499</v>
      </c>
      <c r="E33" s="14">
        <v>1172741.8819299499</v>
      </c>
      <c r="F33" s="14">
        <v>0</v>
      </c>
      <c r="G33" s="14">
        <v>0</v>
      </c>
      <c r="H33" s="14">
        <v>1137200.9347101029</v>
      </c>
      <c r="I33" s="14">
        <v>1201790.7281773412</v>
      </c>
      <c r="J33" s="14">
        <v>1248662.3134632432</v>
      </c>
      <c r="K33" s="14">
        <v>1248662.31</v>
      </c>
      <c r="L33" s="14">
        <v>0</v>
      </c>
      <c r="M33" s="16">
        <f t="shared" si="0"/>
        <v>-64376.710003995104</v>
      </c>
      <c r="N33" s="11">
        <v>919.68591163236226</v>
      </c>
      <c r="O33" s="11">
        <v>0</v>
      </c>
      <c r="P33" s="24">
        <f t="shared" si="1"/>
        <v>-63457.024092362743</v>
      </c>
      <c r="Q33" s="11">
        <v>-51674.27828857892</v>
      </c>
      <c r="R33" s="11">
        <v>-11782.745803783917</v>
      </c>
    </row>
    <row r="34" spans="2:18" ht="39.950000000000003" customHeight="1" x14ac:dyDescent="0.3">
      <c r="B34" s="9" t="s">
        <v>83</v>
      </c>
      <c r="C34" s="14">
        <v>65290.903157776978</v>
      </c>
      <c r="D34" s="14">
        <v>88577.944762806059</v>
      </c>
      <c r="E34" s="14">
        <v>72009.26157720483</v>
      </c>
      <c r="F34" s="14">
        <v>0</v>
      </c>
      <c r="G34" s="14">
        <v>0</v>
      </c>
      <c r="H34" s="14">
        <v>111092.62923179232</v>
      </c>
      <c r="I34" s="14">
        <v>100686.66593210779</v>
      </c>
      <c r="J34" s="14">
        <v>101742.73008906448</v>
      </c>
      <c r="K34" s="14">
        <v>101742.73000000001</v>
      </c>
      <c r="L34" s="14">
        <v>0</v>
      </c>
      <c r="M34" s="16">
        <f t="shared" si="0"/>
        <v>92265.549732127212</v>
      </c>
      <c r="N34" s="11">
        <v>202.75746172309766</v>
      </c>
      <c r="O34" s="11">
        <v>0</v>
      </c>
      <c r="P34" s="24">
        <f t="shared" si="1"/>
        <v>92468.307193850313</v>
      </c>
      <c r="Q34" s="11">
        <v>81009.665856782114</v>
      </c>
      <c r="R34" s="11">
        <v>11458.641337068208</v>
      </c>
    </row>
    <row r="35" spans="2:18" ht="39.950000000000003" customHeight="1" x14ac:dyDescent="0.3">
      <c r="B35" s="9" t="s">
        <v>140</v>
      </c>
      <c r="C35" s="14">
        <v>46100</v>
      </c>
      <c r="D35" s="14">
        <v>784721.23999999685</v>
      </c>
      <c r="E35" s="14">
        <v>784721.23999999685</v>
      </c>
      <c r="F35" s="14">
        <v>0</v>
      </c>
      <c r="G35" s="14">
        <v>0</v>
      </c>
      <c r="H35" s="14">
        <v>1230340</v>
      </c>
      <c r="I35" s="14">
        <v>1288262.9299999997</v>
      </c>
      <c r="J35" s="14">
        <v>1574214.4170953003</v>
      </c>
      <c r="K35" s="14">
        <v>1574214.42</v>
      </c>
      <c r="L35" s="14">
        <v>0</v>
      </c>
      <c r="M35" s="16">
        <f t="shared" si="0"/>
        <v>-11822.932904699352</v>
      </c>
      <c r="N35" s="11">
        <v>5535.7381520877543</v>
      </c>
      <c r="O35" s="11">
        <v>0</v>
      </c>
      <c r="P35" s="24">
        <f t="shared" si="1"/>
        <v>-6287.1947526115973</v>
      </c>
      <c r="Q35" s="11">
        <v>0</v>
      </c>
      <c r="R35" s="11">
        <v>-6287.1947526115973</v>
      </c>
    </row>
    <row r="36" spans="2:18" ht="39.950000000000003" customHeight="1" x14ac:dyDescent="0.3">
      <c r="B36" s="9" t="s">
        <v>142</v>
      </c>
      <c r="C36" s="14">
        <v>8539347.3604873568</v>
      </c>
      <c r="D36" s="14">
        <v>1576273.375770452</v>
      </c>
      <c r="E36" s="14">
        <v>0</v>
      </c>
      <c r="F36" s="14">
        <v>0</v>
      </c>
      <c r="G36" s="14">
        <v>0</v>
      </c>
      <c r="H36" s="14">
        <v>128547.17</v>
      </c>
      <c r="I36" s="14">
        <v>274463.7</v>
      </c>
      <c r="J36" s="14">
        <v>529590.19129177823</v>
      </c>
      <c r="K36" s="14">
        <v>529590.18999999994</v>
      </c>
      <c r="L36" s="14">
        <v>0</v>
      </c>
      <c r="M36" s="16">
        <f t="shared" ref="M36:M67" si="2">C36+(D36-E36)+(F36-G36)+(H36-I36)+(J36-K36)+L36</f>
        <v>9969704.2075495869</v>
      </c>
      <c r="N36" s="11">
        <v>-753.30341275906028</v>
      </c>
      <c r="O36" s="11">
        <v>0</v>
      </c>
      <c r="P36" s="24">
        <f t="shared" ref="P36:P67" si="3">M36+N36+O36</f>
        <v>9968950.9041368272</v>
      </c>
      <c r="Q36" s="11">
        <v>10115620.736257808</v>
      </c>
      <c r="R36" s="11">
        <v>-146669.83212098081</v>
      </c>
    </row>
    <row r="37" spans="2:18" ht="39.950000000000003" customHeight="1" x14ac:dyDescent="0.3">
      <c r="B37" s="9" t="s">
        <v>44</v>
      </c>
      <c r="C37" s="14">
        <v>4257803.2672650712</v>
      </c>
      <c r="D37" s="14">
        <v>4707456.4056086484</v>
      </c>
      <c r="E37" s="14">
        <v>6361188.7887839898</v>
      </c>
      <c r="F37" s="14">
        <v>0</v>
      </c>
      <c r="G37" s="14">
        <v>0</v>
      </c>
      <c r="H37" s="14">
        <v>5039134.5520209726</v>
      </c>
      <c r="I37" s="14">
        <v>6611527.3368897587</v>
      </c>
      <c r="J37" s="14">
        <v>5647911.1175388806</v>
      </c>
      <c r="K37" s="14">
        <v>5647911.120000001</v>
      </c>
      <c r="L37" s="14">
        <v>0</v>
      </c>
      <c r="M37" s="16">
        <f t="shared" si="2"/>
        <v>1031678.0967598232</v>
      </c>
      <c r="N37" s="11">
        <v>3446.8566912392089</v>
      </c>
      <c r="O37" s="11">
        <v>0</v>
      </c>
      <c r="P37" s="24">
        <f t="shared" si="3"/>
        <v>1035124.9534510623</v>
      </c>
      <c r="Q37" s="11">
        <v>-1196307.7171309749</v>
      </c>
      <c r="R37" s="11">
        <v>2231432.670582036</v>
      </c>
    </row>
    <row r="38" spans="2:18" ht="39.950000000000003" customHeight="1" x14ac:dyDescent="0.3">
      <c r="B38" s="9" t="s">
        <v>182</v>
      </c>
      <c r="C38" s="14">
        <v>0</v>
      </c>
      <c r="D38" s="14">
        <v>0</v>
      </c>
      <c r="E38" s="14">
        <v>0</v>
      </c>
      <c r="F38" s="14">
        <v>0</v>
      </c>
      <c r="G38" s="14">
        <v>0</v>
      </c>
      <c r="H38" s="14">
        <v>1325.65</v>
      </c>
      <c r="I38" s="14">
        <v>0</v>
      </c>
      <c r="J38" s="14">
        <v>0</v>
      </c>
      <c r="K38" s="14">
        <v>0</v>
      </c>
      <c r="L38" s="14">
        <v>0</v>
      </c>
      <c r="M38" s="16">
        <f t="shared" si="2"/>
        <v>1325.65</v>
      </c>
      <c r="N38" s="11">
        <v>11.400590000000001</v>
      </c>
      <c r="O38" s="11">
        <v>0</v>
      </c>
      <c r="P38" s="24">
        <f t="shared" si="3"/>
        <v>1337.0505900000001</v>
      </c>
      <c r="Q38" s="11">
        <v>0</v>
      </c>
      <c r="R38" s="11">
        <v>1337.0505900000001</v>
      </c>
    </row>
    <row r="39" spans="2:18" ht="39.950000000000003" customHeight="1" x14ac:dyDescent="0.3">
      <c r="B39" s="9" t="s">
        <v>123</v>
      </c>
      <c r="C39" s="14">
        <v>1564807.0122002035</v>
      </c>
      <c r="D39" s="14">
        <v>2730471.5638351594</v>
      </c>
      <c r="E39" s="14">
        <v>2730471.5638351594</v>
      </c>
      <c r="F39" s="14">
        <v>0</v>
      </c>
      <c r="G39" s="14">
        <v>0</v>
      </c>
      <c r="H39" s="14">
        <v>1507194.106207798</v>
      </c>
      <c r="I39" s="14">
        <v>2881535.7908320725</v>
      </c>
      <c r="J39" s="14">
        <v>2921382.3809264661</v>
      </c>
      <c r="K39" s="14">
        <v>2921382.39</v>
      </c>
      <c r="L39" s="14">
        <v>0</v>
      </c>
      <c r="M39" s="16">
        <f t="shared" si="2"/>
        <v>190465.31850239495</v>
      </c>
      <c r="N39" s="11">
        <v>-11213.092971320855</v>
      </c>
      <c r="O39" s="11">
        <v>0</v>
      </c>
      <c r="P39" s="24">
        <f t="shared" si="3"/>
        <v>179252.2255310741</v>
      </c>
      <c r="Q39" s="11">
        <v>197634.37358441</v>
      </c>
      <c r="R39" s="11">
        <v>-18382.148053336041</v>
      </c>
    </row>
    <row r="40" spans="2:18" ht="39.950000000000003" customHeight="1" x14ac:dyDescent="0.3">
      <c r="B40" s="9" t="s">
        <v>147</v>
      </c>
      <c r="C40" s="14">
        <v>0</v>
      </c>
      <c r="D40" s="14">
        <v>230750</v>
      </c>
      <c r="E40" s="14">
        <v>230750</v>
      </c>
      <c r="F40" s="14">
        <v>0</v>
      </c>
      <c r="G40" s="14">
        <v>0</v>
      </c>
      <c r="H40" s="14">
        <v>269569.84000000003</v>
      </c>
      <c r="I40" s="14">
        <v>0</v>
      </c>
      <c r="J40" s="14">
        <v>244861.60279599999</v>
      </c>
      <c r="K40" s="14">
        <v>244861.6</v>
      </c>
      <c r="L40" s="14">
        <v>0</v>
      </c>
      <c r="M40" s="16">
        <f t="shared" si="2"/>
        <v>269569.84279600001</v>
      </c>
      <c r="N40" s="11">
        <v>8942.7056808751695</v>
      </c>
      <c r="O40" s="11">
        <v>0</v>
      </c>
      <c r="P40" s="24">
        <f t="shared" si="3"/>
        <v>278512.54847687518</v>
      </c>
      <c r="Q40" s="11">
        <v>0</v>
      </c>
      <c r="R40" s="11">
        <v>278512.54847687518</v>
      </c>
    </row>
    <row r="41" spans="2:18" ht="39.950000000000003" customHeight="1" x14ac:dyDescent="0.3">
      <c r="B41" s="9" t="s">
        <v>161</v>
      </c>
      <c r="C41" s="14">
        <v>1180</v>
      </c>
      <c r="D41" s="14">
        <v>1975</v>
      </c>
      <c r="E41" s="14">
        <v>1975</v>
      </c>
      <c r="F41" s="14">
        <v>0</v>
      </c>
      <c r="G41" s="14">
        <v>0</v>
      </c>
      <c r="H41" s="14">
        <v>9986.0499999999993</v>
      </c>
      <c r="I41" s="14">
        <v>6240</v>
      </c>
      <c r="J41" s="14">
        <v>12328.232351999999</v>
      </c>
      <c r="K41" s="14">
        <v>12328.23</v>
      </c>
      <c r="L41" s="14">
        <v>0</v>
      </c>
      <c r="M41" s="16">
        <f t="shared" si="2"/>
        <v>4926.0523519999988</v>
      </c>
      <c r="N41" s="11">
        <v>234.61171228381568</v>
      </c>
      <c r="O41" s="11">
        <v>0</v>
      </c>
      <c r="P41" s="24">
        <f t="shared" si="3"/>
        <v>5160.6640642838147</v>
      </c>
      <c r="Q41" s="11">
        <v>53.698136908800002</v>
      </c>
      <c r="R41" s="11">
        <v>5106.9659273750158</v>
      </c>
    </row>
    <row r="42" spans="2:18" ht="39.950000000000003" customHeight="1" x14ac:dyDescent="0.3">
      <c r="B42" s="9" t="s">
        <v>180</v>
      </c>
      <c r="C42" s="14">
        <v>1457745.2203766948</v>
      </c>
      <c r="D42" s="14">
        <v>1486326.3280350454</v>
      </c>
      <c r="E42" s="14">
        <v>0</v>
      </c>
      <c r="F42" s="14">
        <v>0</v>
      </c>
      <c r="G42" s="14">
        <v>0</v>
      </c>
      <c r="H42" s="14">
        <v>1095241.5683379597</v>
      </c>
      <c r="I42" s="14">
        <v>0</v>
      </c>
      <c r="J42" s="14">
        <v>0</v>
      </c>
      <c r="K42" s="14">
        <v>0</v>
      </c>
      <c r="L42" s="14">
        <v>0</v>
      </c>
      <c r="M42" s="16">
        <f t="shared" si="2"/>
        <v>4039313.1167496997</v>
      </c>
      <c r="N42" s="11">
        <v>9419.0774877064541</v>
      </c>
      <c r="O42" s="11">
        <v>0</v>
      </c>
      <c r="P42" s="24">
        <f t="shared" si="3"/>
        <v>4048732.1942374064</v>
      </c>
      <c r="Q42" s="11">
        <v>4048732.1942374064</v>
      </c>
      <c r="R42" s="11">
        <v>0</v>
      </c>
    </row>
    <row r="43" spans="2:18" ht="39.950000000000003" customHeight="1" x14ac:dyDescent="0.3">
      <c r="B43" s="9" t="s">
        <v>174</v>
      </c>
      <c r="C43" s="14">
        <v>258191.19635453148</v>
      </c>
      <c r="D43" s="14">
        <v>39481.31</v>
      </c>
      <c r="E43" s="14">
        <v>228289.49013769082</v>
      </c>
      <c r="F43" s="14">
        <v>0</v>
      </c>
      <c r="G43" s="14">
        <v>0</v>
      </c>
      <c r="H43" s="14">
        <v>609.26</v>
      </c>
      <c r="I43" s="14">
        <v>0</v>
      </c>
      <c r="J43" s="14">
        <v>0</v>
      </c>
      <c r="K43" s="14">
        <v>0</v>
      </c>
      <c r="L43" s="14">
        <v>0</v>
      </c>
      <c r="M43" s="16">
        <f t="shared" si="2"/>
        <v>69992.276216840648</v>
      </c>
      <c r="N43" s="11">
        <v>5.239636</v>
      </c>
      <c r="O43" s="11">
        <v>0</v>
      </c>
      <c r="P43" s="24">
        <f t="shared" si="3"/>
        <v>69997.515852840646</v>
      </c>
      <c r="Q43" s="11">
        <v>-11879.723783159337</v>
      </c>
      <c r="R43" s="11">
        <v>81877.239635999984</v>
      </c>
    </row>
    <row r="44" spans="2:18" ht="39.950000000000003" customHeight="1" x14ac:dyDescent="0.3">
      <c r="B44" s="9" t="s">
        <v>141</v>
      </c>
      <c r="C44" s="14">
        <v>124244</v>
      </c>
      <c r="D44" s="14">
        <v>307765.71999999997</v>
      </c>
      <c r="E44" s="14">
        <v>307765.71999999997</v>
      </c>
      <c r="F44" s="14">
        <v>0</v>
      </c>
      <c r="G44" s="14">
        <v>0</v>
      </c>
      <c r="H44" s="14">
        <v>687243.78</v>
      </c>
      <c r="I44" s="14">
        <v>273905.24</v>
      </c>
      <c r="J44" s="14">
        <v>362911.43984199996</v>
      </c>
      <c r="K44" s="14">
        <v>362911.44</v>
      </c>
      <c r="L44" s="14">
        <v>0</v>
      </c>
      <c r="M44" s="16">
        <f t="shared" si="2"/>
        <v>537582.539842</v>
      </c>
      <c r="N44" s="11">
        <v>8932.7208853660559</v>
      </c>
      <c r="O44" s="11">
        <v>0</v>
      </c>
      <c r="P44" s="24">
        <f t="shared" si="3"/>
        <v>546515.26072736608</v>
      </c>
      <c r="Q44" s="11">
        <v>0</v>
      </c>
      <c r="R44" s="11">
        <v>546515.26072736608</v>
      </c>
    </row>
    <row r="45" spans="2:18" ht="39.950000000000003" customHeight="1" x14ac:dyDescent="0.3">
      <c r="B45" s="9" t="s">
        <v>84</v>
      </c>
      <c r="C45" s="14">
        <v>944255.0299913662</v>
      </c>
      <c r="D45" s="14">
        <v>1047920.1246240366</v>
      </c>
      <c r="E45" s="14">
        <v>1047920.1246240366</v>
      </c>
      <c r="F45" s="14">
        <v>0</v>
      </c>
      <c r="G45" s="14">
        <v>0</v>
      </c>
      <c r="H45" s="14">
        <v>1184399.6322199679</v>
      </c>
      <c r="I45" s="14">
        <v>1226614.5011510071</v>
      </c>
      <c r="J45" s="14">
        <v>1301935.384669397</v>
      </c>
      <c r="K45" s="14">
        <v>1301935.3799999999</v>
      </c>
      <c r="L45" s="14">
        <v>0</v>
      </c>
      <c r="M45" s="16">
        <f t="shared" si="2"/>
        <v>902040.1657297241</v>
      </c>
      <c r="N45" s="11">
        <v>1827.4463367683804</v>
      </c>
      <c r="O45" s="11">
        <v>0</v>
      </c>
      <c r="P45" s="24">
        <f t="shared" si="3"/>
        <v>903867.61206649244</v>
      </c>
      <c r="Q45" s="11">
        <v>930821.72478606307</v>
      </c>
      <c r="R45" s="11">
        <v>-26954.112719570643</v>
      </c>
    </row>
    <row r="46" spans="2:18" ht="39.950000000000003" customHeight="1" x14ac:dyDescent="0.3">
      <c r="B46" s="9" t="s">
        <v>172</v>
      </c>
      <c r="C46" s="14">
        <v>27700</v>
      </c>
      <c r="D46" s="14">
        <v>54804.5</v>
      </c>
      <c r="E46" s="14">
        <v>54804.5</v>
      </c>
      <c r="F46" s="14">
        <v>0</v>
      </c>
      <c r="G46" s="14">
        <v>0</v>
      </c>
      <c r="H46" s="14">
        <v>129571.58999999998</v>
      </c>
      <c r="I46" s="14">
        <v>90926.48</v>
      </c>
      <c r="J46" s="14">
        <v>149466.88313220558</v>
      </c>
      <c r="K46" s="14">
        <v>149466.89000000001</v>
      </c>
      <c r="L46" s="14">
        <v>0</v>
      </c>
      <c r="M46" s="16">
        <f t="shared" si="2"/>
        <v>66345.10313220555</v>
      </c>
      <c r="N46" s="11">
        <v>1675.1464959441041</v>
      </c>
      <c r="O46" s="11">
        <v>0</v>
      </c>
      <c r="P46" s="24">
        <f t="shared" si="3"/>
        <v>68020.249628149657</v>
      </c>
      <c r="Q46" s="11">
        <v>519.97634112980063</v>
      </c>
      <c r="R46" s="11">
        <v>67500.273287019882</v>
      </c>
    </row>
    <row r="47" spans="2:18" ht="39.950000000000003" customHeight="1" x14ac:dyDescent="0.3">
      <c r="B47" s="9" t="s">
        <v>168</v>
      </c>
      <c r="C47" s="14">
        <v>0</v>
      </c>
      <c r="D47" s="14">
        <v>0</v>
      </c>
      <c r="E47" s="14">
        <v>0</v>
      </c>
      <c r="F47" s="14">
        <v>0</v>
      </c>
      <c r="G47" s="14">
        <v>0</v>
      </c>
      <c r="H47" s="14">
        <v>100</v>
      </c>
      <c r="I47" s="14">
        <v>0</v>
      </c>
      <c r="J47" s="14">
        <v>0</v>
      </c>
      <c r="K47" s="14">
        <v>0</v>
      </c>
      <c r="L47" s="14">
        <v>0</v>
      </c>
      <c r="M47" s="16">
        <f t="shared" si="2"/>
        <v>100</v>
      </c>
      <c r="N47" s="11">
        <v>4.3295840000000005</v>
      </c>
      <c r="O47" s="11">
        <v>0</v>
      </c>
      <c r="P47" s="24">
        <f t="shared" si="3"/>
        <v>104.329584</v>
      </c>
      <c r="Q47" s="11">
        <v>0</v>
      </c>
      <c r="R47" s="11">
        <v>104.329584</v>
      </c>
    </row>
    <row r="48" spans="2:18" ht="39.950000000000003" customHeight="1" x14ac:dyDescent="0.3">
      <c r="B48" s="9" t="s">
        <v>143</v>
      </c>
      <c r="C48" s="14">
        <v>0</v>
      </c>
      <c r="D48" s="14">
        <v>0</v>
      </c>
      <c r="E48" s="14">
        <v>0</v>
      </c>
      <c r="F48" s="14">
        <v>0</v>
      </c>
      <c r="G48" s="14">
        <v>0</v>
      </c>
      <c r="H48" s="14">
        <v>0</v>
      </c>
      <c r="I48" s="14">
        <v>0</v>
      </c>
      <c r="J48" s="14">
        <v>1353.177492</v>
      </c>
      <c r="K48" s="14">
        <v>1353.18</v>
      </c>
      <c r="L48" s="14">
        <v>0</v>
      </c>
      <c r="M48" s="16">
        <f t="shared" si="2"/>
        <v>-2.5080000000343716E-3</v>
      </c>
      <c r="N48" s="11">
        <v>12.037628891633279</v>
      </c>
      <c r="O48" s="11">
        <v>0</v>
      </c>
      <c r="P48" s="24">
        <f t="shared" si="3"/>
        <v>12.035120891633245</v>
      </c>
      <c r="Q48" s="11">
        <v>0</v>
      </c>
      <c r="R48" s="11">
        <v>12.035120891633245</v>
      </c>
    </row>
    <row r="49" spans="2:18" ht="39.950000000000003" customHeight="1" x14ac:dyDescent="0.3">
      <c r="B49" s="9" t="s">
        <v>153</v>
      </c>
      <c r="C49" s="14">
        <v>0</v>
      </c>
      <c r="D49" s="14">
        <v>2873.25</v>
      </c>
      <c r="E49" s="14">
        <v>2873.25</v>
      </c>
      <c r="F49" s="14">
        <v>0</v>
      </c>
      <c r="G49" s="14">
        <v>0</v>
      </c>
      <c r="H49" s="14">
        <v>0</v>
      </c>
      <c r="I49" s="14">
        <v>23084.1</v>
      </c>
      <c r="J49" s="14">
        <v>11373.013644159204</v>
      </c>
      <c r="K49" s="14">
        <v>11373.02</v>
      </c>
      <c r="L49" s="14">
        <v>0</v>
      </c>
      <c r="M49" s="16">
        <f t="shared" si="2"/>
        <v>-23084.106355840795</v>
      </c>
      <c r="N49" s="11">
        <v>-511.57822477403545</v>
      </c>
      <c r="O49" s="11">
        <v>0</v>
      </c>
      <c r="P49" s="24">
        <f t="shared" si="3"/>
        <v>-23595.68458061483</v>
      </c>
      <c r="Q49" s="11">
        <v>-103.38105676956113</v>
      </c>
      <c r="R49" s="11">
        <v>-23492.303523845269</v>
      </c>
    </row>
    <row r="50" spans="2:18" ht="39.950000000000003" customHeight="1" x14ac:dyDescent="0.3">
      <c r="B50" s="9" t="s">
        <v>65</v>
      </c>
      <c r="C50" s="14">
        <v>36857.772916119851</v>
      </c>
      <c r="D50" s="14">
        <v>18997.190868006255</v>
      </c>
      <c r="E50" s="14">
        <v>18997.190868006255</v>
      </c>
      <c r="F50" s="14">
        <v>0</v>
      </c>
      <c r="G50" s="14">
        <v>0</v>
      </c>
      <c r="H50" s="14">
        <v>76933.705007612647</v>
      </c>
      <c r="I50" s="14">
        <v>55904.777232646775</v>
      </c>
      <c r="J50" s="14">
        <v>83110.150434425159</v>
      </c>
      <c r="K50" s="14">
        <v>83110.149999999994</v>
      </c>
      <c r="L50" s="14">
        <v>0</v>
      </c>
      <c r="M50" s="16">
        <f t="shared" si="2"/>
        <v>57886.701125510888</v>
      </c>
      <c r="N50" s="11">
        <v>1262.612980879418</v>
      </c>
      <c r="O50" s="11">
        <v>0</v>
      </c>
      <c r="P50" s="24">
        <f t="shared" si="3"/>
        <v>59149.314106390309</v>
      </c>
      <c r="Q50" s="11">
        <v>45693.156387939205</v>
      </c>
      <c r="R50" s="11">
        <v>13456.157718451102</v>
      </c>
    </row>
    <row r="51" spans="2:18" ht="39.950000000000003" customHeight="1" x14ac:dyDescent="0.3">
      <c r="B51" s="9" t="s">
        <v>10</v>
      </c>
      <c r="C51" s="14">
        <v>674957.94244230818</v>
      </c>
      <c r="D51" s="14">
        <v>713108.93418571888</v>
      </c>
      <c r="E51" s="14">
        <v>713108.93418571888</v>
      </c>
      <c r="F51" s="14">
        <v>0</v>
      </c>
      <c r="G51" s="14">
        <v>0</v>
      </c>
      <c r="H51" s="14">
        <v>653237.51885731774</v>
      </c>
      <c r="I51" s="14">
        <v>691482.83546227869</v>
      </c>
      <c r="J51" s="14">
        <v>719492.09830007004</v>
      </c>
      <c r="K51" s="14">
        <v>719492.10000000009</v>
      </c>
      <c r="L51" s="14">
        <v>4143.3439661543034</v>
      </c>
      <c r="M51" s="16">
        <f t="shared" si="2"/>
        <v>640855.96810357145</v>
      </c>
      <c r="N51" s="11">
        <v>-1245.1894437038759</v>
      </c>
      <c r="O51" s="11">
        <v>0</v>
      </c>
      <c r="P51" s="24">
        <f t="shared" si="3"/>
        <v>639610.77865986759</v>
      </c>
      <c r="Q51" s="11">
        <v>633033.38830027753</v>
      </c>
      <c r="R51" s="11">
        <v>6577.3903595901747</v>
      </c>
    </row>
    <row r="52" spans="2:18" ht="39.950000000000003" customHeight="1" x14ac:dyDescent="0.3">
      <c r="B52" s="9" t="s">
        <v>119</v>
      </c>
      <c r="C52" s="14">
        <v>30097.064000000002</v>
      </c>
      <c r="D52" s="14">
        <v>29557.500510416663</v>
      </c>
      <c r="E52" s="14">
        <v>29557.500510416663</v>
      </c>
      <c r="F52" s="14">
        <v>0</v>
      </c>
      <c r="G52" s="14">
        <v>0</v>
      </c>
      <c r="H52" s="14">
        <v>47046.801513249491</v>
      </c>
      <c r="I52" s="14">
        <v>53516.280912366914</v>
      </c>
      <c r="J52" s="14">
        <v>56562.189852450734</v>
      </c>
      <c r="K52" s="14">
        <v>56562.189999999995</v>
      </c>
      <c r="L52" s="14">
        <v>0</v>
      </c>
      <c r="M52" s="16">
        <f t="shared" si="2"/>
        <v>23627.584453333318</v>
      </c>
      <c r="N52" s="11">
        <v>51.625058366855761</v>
      </c>
      <c r="O52" s="11">
        <v>0</v>
      </c>
      <c r="P52" s="24">
        <f t="shared" si="3"/>
        <v>23679.209511700174</v>
      </c>
      <c r="Q52" s="11">
        <v>21591.210306147357</v>
      </c>
      <c r="R52" s="11">
        <v>2087.9992055528205</v>
      </c>
    </row>
    <row r="53" spans="2:18" ht="39.950000000000003" customHeight="1" x14ac:dyDescent="0.3">
      <c r="B53" s="9" t="s">
        <v>14</v>
      </c>
      <c r="C53" s="14">
        <v>71376.367996119021</v>
      </c>
      <c r="D53" s="14">
        <v>67601.256111036186</v>
      </c>
      <c r="E53" s="14">
        <v>67601.256111036186</v>
      </c>
      <c r="F53" s="14">
        <v>0</v>
      </c>
      <c r="G53" s="14">
        <v>0</v>
      </c>
      <c r="H53" s="14">
        <v>71666.474977352074</v>
      </c>
      <c r="I53" s="14">
        <v>69755.980916326196</v>
      </c>
      <c r="J53" s="14">
        <v>72159.304161695269</v>
      </c>
      <c r="K53" s="14">
        <v>72159.31</v>
      </c>
      <c r="L53" s="14">
        <v>0</v>
      </c>
      <c r="M53" s="16">
        <f t="shared" si="2"/>
        <v>73286.85621884017</v>
      </c>
      <c r="N53" s="11">
        <v>71.625473115002563</v>
      </c>
      <c r="O53" s="11">
        <v>0</v>
      </c>
      <c r="P53" s="24">
        <f t="shared" si="3"/>
        <v>73358.481691955167</v>
      </c>
      <c r="Q53" s="11">
        <v>74045.101351559904</v>
      </c>
      <c r="R53" s="11">
        <v>-686.61965960471809</v>
      </c>
    </row>
    <row r="54" spans="2:18" ht="39.950000000000003" customHeight="1" x14ac:dyDescent="0.3">
      <c r="B54" s="9" t="s">
        <v>72</v>
      </c>
      <c r="C54" s="14">
        <v>1327533.744214514</v>
      </c>
      <c r="D54" s="14">
        <v>749388.45284800127</v>
      </c>
      <c r="E54" s="14">
        <v>749388.45284800127</v>
      </c>
      <c r="F54" s="14">
        <v>0</v>
      </c>
      <c r="G54" s="14">
        <v>0</v>
      </c>
      <c r="H54" s="14">
        <v>1117206.9315423765</v>
      </c>
      <c r="I54" s="14">
        <v>1154921.3940730058</v>
      </c>
      <c r="J54" s="14">
        <v>1872710.6380634173</v>
      </c>
      <c r="K54" s="14">
        <v>1872710.63</v>
      </c>
      <c r="L54" s="14">
        <v>0</v>
      </c>
      <c r="M54" s="16">
        <f t="shared" si="2"/>
        <v>1289819.2897473022</v>
      </c>
      <c r="N54" s="11">
        <v>-8616.8779241390348</v>
      </c>
      <c r="O54" s="11">
        <v>0</v>
      </c>
      <c r="P54" s="24">
        <f t="shared" si="3"/>
        <v>1281202.411823163</v>
      </c>
      <c r="Q54" s="11">
        <v>118982.99265137893</v>
      </c>
      <c r="R54" s="11">
        <v>1162219.4191717841</v>
      </c>
    </row>
    <row r="55" spans="2:18" ht="39.950000000000003" customHeight="1" x14ac:dyDescent="0.3">
      <c r="B55" s="9" t="s">
        <v>124</v>
      </c>
      <c r="C55" s="14">
        <v>615012.90149535588</v>
      </c>
      <c r="D55" s="14">
        <v>738691.01483783172</v>
      </c>
      <c r="E55" s="14">
        <v>738691.01483783172</v>
      </c>
      <c r="F55" s="14">
        <v>0</v>
      </c>
      <c r="G55" s="14">
        <v>0</v>
      </c>
      <c r="H55" s="14">
        <v>626255.01409151382</v>
      </c>
      <c r="I55" s="14">
        <v>1045828.8108620367</v>
      </c>
      <c r="J55" s="14">
        <v>907208.45024805446</v>
      </c>
      <c r="K55" s="14">
        <v>907208.45000000007</v>
      </c>
      <c r="L55" s="14">
        <v>0</v>
      </c>
      <c r="M55" s="16">
        <f t="shared" si="2"/>
        <v>195439.10497288743</v>
      </c>
      <c r="N55" s="11">
        <v>-6717.6979154469436</v>
      </c>
      <c r="O55" s="11">
        <v>0</v>
      </c>
      <c r="P55" s="24">
        <f t="shared" si="3"/>
        <v>188721.40705744049</v>
      </c>
      <c r="Q55" s="11">
        <v>186945.00043488946</v>
      </c>
      <c r="R55" s="11">
        <v>1776.4066225510921</v>
      </c>
    </row>
    <row r="56" spans="2:18" ht="39.950000000000003" customHeight="1" x14ac:dyDescent="0.3">
      <c r="B56" s="9" t="s">
        <v>50</v>
      </c>
      <c r="C56" s="14">
        <v>9161.6819068200621</v>
      </c>
      <c r="D56" s="14">
        <v>9261.6819068200621</v>
      </c>
      <c r="E56" s="14">
        <v>9261.6819068200621</v>
      </c>
      <c r="F56" s="14">
        <v>0</v>
      </c>
      <c r="G56" s="14">
        <v>0</v>
      </c>
      <c r="H56" s="14">
        <v>9724.5629620535183</v>
      </c>
      <c r="I56" s="14">
        <v>9528.224124285136</v>
      </c>
      <c r="J56" s="14">
        <v>10615.224366329627</v>
      </c>
      <c r="K56" s="14">
        <v>10615.23</v>
      </c>
      <c r="L56" s="14">
        <v>0</v>
      </c>
      <c r="M56" s="16">
        <f t="shared" si="2"/>
        <v>9358.0151109180715</v>
      </c>
      <c r="N56" s="11">
        <v>2.2500204363468672</v>
      </c>
      <c r="O56" s="11">
        <v>0</v>
      </c>
      <c r="P56" s="24">
        <f t="shared" si="3"/>
        <v>9360.2651313544193</v>
      </c>
      <c r="Q56" s="11">
        <v>9257.6529897071268</v>
      </c>
      <c r="R56" s="11">
        <v>102.61214164729216</v>
      </c>
    </row>
    <row r="57" spans="2:18" ht="39.950000000000003" customHeight="1" x14ac:dyDescent="0.3">
      <c r="B57" s="9" t="s">
        <v>62</v>
      </c>
      <c r="C57" s="14">
        <v>0</v>
      </c>
      <c r="D57" s="14">
        <v>0</v>
      </c>
      <c r="E57" s="14">
        <v>0</v>
      </c>
      <c r="F57" s="14">
        <v>0</v>
      </c>
      <c r="G57" s="14">
        <v>0</v>
      </c>
      <c r="H57" s="14">
        <v>0</v>
      </c>
      <c r="I57" s="14">
        <v>0</v>
      </c>
      <c r="J57" s="14">
        <v>-8267.1895656386532</v>
      </c>
      <c r="K57" s="14">
        <v>0</v>
      </c>
      <c r="L57" s="14">
        <v>0</v>
      </c>
      <c r="M57" s="16">
        <f t="shared" si="2"/>
        <v>-8267.1895656386532</v>
      </c>
      <c r="N57" s="11">
        <v>-141.27394341779191</v>
      </c>
      <c r="O57" s="11">
        <v>0</v>
      </c>
      <c r="P57" s="24">
        <f t="shared" si="3"/>
        <v>-8408.4635090564443</v>
      </c>
      <c r="Q57" s="11">
        <v>-8408.4635090564443</v>
      </c>
      <c r="R57" s="11">
        <v>0</v>
      </c>
    </row>
    <row r="58" spans="2:18" ht="39.950000000000003" customHeight="1" x14ac:dyDescent="0.3">
      <c r="B58" s="9" t="s">
        <v>57</v>
      </c>
      <c r="C58" s="14">
        <v>18615.305277043331</v>
      </c>
      <c r="D58" s="14">
        <v>16857.876551060101</v>
      </c>
      <c r="E58" s="14">
        <v>16857.876551060101</v>
      </c>
      <c r="F58" s="14">
        <v>0</v>
      </c>
      <c r="G58" s="14">
        <v>0</v>
      </c>
      <c r="H58" s="14">
        <v>24610.816488663724</v>
      </c>
      <c r="I58" s="14">
        <v>20735.575704636998</v>
      </c>
      <c r="J58" s="14">
        <v>22525.730972414942</v>
      </c>
      <c r="K58" s="14">
        <v>22525.73</v>
      </c>
      <c r="L58" s="14">
        <v>0</v>
      </c>
      <c r="M58" s="16">
        <f t="shared" si="2"/>
        <v>22490.547033485</v>
      </c>
      <c r="N58" s="11">
        <v>80.472980910251238</v>
      </c>
      <c r="O58" s="11">
        <v>0</v>
      </c>
      <c r="P58" s="24">
        <f t="shared" si="3"/>
        <v>22571.02001439525</v>
      </c>
      <c r="Q58" s="11">
        <v>20275.426078916287</v>
      </c>
      <c r="R58" s="11">
        <v>2295.5939354789616</v>
      </c>
    </row>
    <row r="59" spans="2:18" ht="39.950000000000003" customHeight="1" x14ac:dyDescent="0.3">
      <c r="B59" s="9" t="s">
        <v>58</v>
      </c>
      <c r="C59" s="14">
        <v>113994.00021479305</v>
      </c>
      <c r="D59" s="14">
        <v>52797.981381464648</v>
      </c>
      <c r="E59" s="14">
        <v>52797.981381464648</v>
      </c>
      <c r="F59" s="14">
        <v>0</v>
      </c>
      <c r="G59" s="14">
        <v>0</v>
      </c>
      <c r="H59" s="14">
        <v>124074.28072174516</v>
      </c>
      <c r="I59" s="14">
        <v>111083.98772981099</v>
      </c>
      <c r="J59" s="14">
        <v>100084.48721005602</v>
      </c>
      <c r="K59" s="14">
        <v>100084.49</v>
      </c>
      <c r="L59" s="14">
        <v>1177.9094730906847</v>
      </c>
      <c r="M59" s="16">
        <f t="shared" si="2"/>
        <v>128162.19988987391</v>
      </c>
      <c r="N59" s="11">
        <v>-69.01179248663091</v>
      </c>
      <c r="O59" s="11">
        <v>0</v>
      </c>
      <c r="P59" s="24">
        <f t="shared" si="3"/>
        <v>128093.18809738728</v>
      </c>
      <c r="Q59" s="11">
        <v>32259.508921378096</v>
      </c>
      <c r="R59" s="11">
        <v>95833.679176009202</v>
      </c>
    </row>
    <row r="60" spans="2:18" ht="39.950000000000003" customHeight="1" x14ac:dyDescent="0.3">
      <c r="B60" s="9" t="s">
        <v>48</v>
      </c>
      <c r="C60" s="14">
        <v>0</v>
      </c>
      <c r="D60" s="14">
        <v>5647.1904761904761</v>
      </c>
      <c r="E60" s="14">
        <v>5647.1904761904761</v>
      </c>
      <c r="F60" s="14">
        <v>0</v>
      </c>
      <c r="G60" s="14">
        <v>0</v>
      </c>
      <c r="H60" s="14">
        <v>8645.2184385991477</v>
      </c>
      <c r="I60" s="14">
        <v>11647.190476190477</v>
      </c>
      <c r="J60" s="14">
        <v>13655.254992981416</v>
      </c>
      <c r="K60" s="14">
        <v>13655.25</v>
      </c>
      <c r="L60" s="14">
        <v>0</v>
      </c>
      <c r="M60" s="16">
        <f t="shared" si="2"/>
        <v>-3001.9670446099135</v>
      </c>
      <c r="N60" s="11">
        <v>13.170675691896108</v>
      </c>
      <c r="O60" s="11">
        <v>0</v>
      </c>
      <c r="P60" s="24">
        <f t="shared" si="3"/>
        <v>-2988.7963689180174</v>
      </c>
      <c r="Q60" s="11">
        <v>-523.35439048067099</v>
      </c>
      <c r="R60" s="11">
        <v>-2465.4419784373449</v>
      </c>
    </row>
    <row r="61" spans="2:18" ht="39.950000000000003" customHeight="1" x14ac:dyDescent="0.3">
      <c r="B61" s="9" t="s">
        <v>94</v>
      </c>
      <c r="C61" s="14">
        <v>30424.635684213354</v>
      </c>
      <c r="D61" s="14">
        <v>30357.090342619522</v>
      </c>
      <c r="E61" s="14">
        <v>30357.090342619522</v>
      </c>
      <c r="F61" s="14">
        <v>0</v>
      </c>
      <c r="G61" s="14">
        <v>0</v>
      </c>
      <c r="H61" s="14">
        <v>30766.637926441723</v>
      </c>
      <c r="I61" s="14">
        <v>28787.418622314624</v>
      </c>
      <c r="J61" s="14">
        <v>30359.599566326469</v>
      </c>
      <c r="K61" s="14">
        <v>30359.599999999999</v>
      </c>
      <c r="L61" s="14">
        <v>0</v>
      </c>
      <c r="M61" s="16">
        <f t="shared" si="2"/>
        <v>32403.854554666923</v>
      </c>
      <c r="N61" s="11">
        <v>34.538637466023751</v>
      </c>
      <c r="O61" s="11">
        <v>0</v>
      </c>
      <c r="P61" s="24">
        <f t="shared" si="3"/>
        <v>32438.393192132946</v>
      </c>
      <c r="Q61" s="11">
        <v>32549.434927224644</v>
      </c>
      <c r="R61" s="11">
        <v>-111.0417350916979</v>
      </c>
    </row>
    <row r="62" spans="2:18" ht="39.950000000000003" customHeight="1" x14ac:dyDescent="0.3">
      <c r="B62" s="9" t="s">
        <v>55</v>
      </c>
      <c r="C62" s="14">
        <v>34880.046791247703</v>
      </c>
      <c r="D62" s="14">
        <v>34550.344956152316</v>
      </c>
      <c r="E62" s="14">
        <v>34550.344956152316</v>
      </c>
      <c r="F62" s="14">
        <v>0</v>
      </c>
      <c r="G62" s="14">
        <v>0</v>
      </c>
      <c r="H62" s="14">
        <v>60355.641203036823</v>
      </c>
      <c r="I62" s="14">
        <v>53742.726026407618</v>
      </c>
      <c r="J62" s="14">
        <v>57802.062140138689</v>
      </c>
      <c r="K62" s="14">
        <v>57802.06</v>
      </c>
      <c r="L62" s="14">
        <v>0</v>
      </c>
      <c r="M62" s="16">
        <f t="shared" si="2"/>
        <v>41492.9641080156</v>
      </c>
      <c r="N62" s="11">
        <v>124.03522526370782</v>
      </c>
      <c r="O62" s="11">
        <v>0</v>
      </c>
      <c r="P62" s="24">
        <f t="shared" si="3"/>
        <v>41616.999333279309</v>
      </c>
      <c r="Q62" s="11">
        <v>35734.539277419768</v>
      </c>
      <c r="R62" s="11">
        <v>5882.4600558595257</v>
      </c>
    </row>
    <row r="63" spans="2:18" ht="39.950000000000003" customHeight="1" x14ac:dyDescent="0.3">
      <c r="B63" s="9" t="s">
        <v>28</v>
      </c>
      <c r="C63" s="14">
        <v>0</v>
      </c>
      <c r="D63" s="14">
        <v>0</v>
      </c>
      <c r="E63" s="14">
        <v>0</v>
      </c>
      <c r="F63" s="14">
        <v>0</v>
      </c>
      <c r="G63" s="14">
        <v>0</v>
      </c>
      <c r="H63" s="14">
        <v>0</v>
      </c>
      <c r="I63" s="14">
        <v>3084</v>
      </c>
      <c r="J63" s="14">
        <v>6528.9102819999998</v>
      </c>
      <c r="K63" s="14">
        <v>6528.91</v>
      </c>
      <c r="L63" s="14">
        <v>0</v>
      </c>
      <c r="M63" s="16">
        <f t="shared" si="2"/>
        <v>-3083.999718</v>
      </c>
      <c r="N63" s="11">
        <v>4.1229731082268781</v>
      </c>
      <c r="O63" s="11">
        <v>0</v>
      </c>
      <c r="P63" s="24">
        <f t="shared" si="3"/>
        <v>-3079.8767448917733</v>
      </c>
      <c r="Q63" s="11">
        <v>-3079.8767448917733</v>
      </c>
      <c r="R63" s="11">
        <v>0</v>
      </c>
    </row>
    <row r="64" spans="2:18" ht="39.950000000000003" customHeight="1" x14ac:dyDescent="0.3">
      <c r="B64" s="9" t="s">
        <v>118</v>
      </c>
      <c r="C64" s="14">
        <v>72101.966137580253</v>
      </c>
      <c r="D64" s="14">
        <v>74308.659705983853</v>
      </c>
      <c r="E64" s="14">
        <v>74308.659705983853</v>
      </c>
      <c r="F64" s="14">
        <v>0</v>
      </c>
      <c r="G64" s="14">
        <v>0</v>
      </c>
      <c r="H64" s="14">
        <v>206061.64198255251</v>
      </c>
      <c r="I64" s="14">
        <v>295725.15627346339</v>
      </c>
      <c r="J64" s="14">
        <v>455266.2272868554</v>
      </c>
      <c r="K64" s="14">
        <v>455266.23</v>
      </c>
      <c r="L64" s="14">
        <v>0</v>
      </c>
      <c r="M64" s="16">
        <f t="shared" si="2"/>
        <v>-17561.550866475212</v>
      </c>
      <c r="N64" s="11">
        <v>-76.139313288573248</v>
      </c>
      <c r="O64" s="11">
        <v>0</v>
      </c>
      <c r="P64" s="24">
        <f t="shared" si="3"/>
        <v>-17637.690179763784</v>
      </c>
      <c r="Q64" s="11">
        <v>64801.201980796992</v>
      </c>
      <c r="R64" s="11">
        <v>-82438.892160560776</v>
      </c>
    </row>
    <row r="65" spans="2:18" ht="39.950000000000003" customHeight="1" x14ac:dyDescent="0.3">
      <c r="B65" s="9" t="s">
        <v>129</v>
      </c>
      <c r="C65" s="14">
        <v>50555203.280886136</v>
      </c>
      <c r="D65" s="14">
        <v>49583116.654476486</v>
      </c>
      <c r="E65" s="14">
        <v>58112913.925766878</v>
      </c>
      <c r="F65" s="14">
        <v>0</v>
      </c>
      <c r="G65" s="14">
        <v>0</v>
      </c>
      <c r="H65" s="14">
        <v>50206090.494983681</v>
      </c>
      <c r="I65" s="14">
        <v>56573700.238986045</v>
      </c>
      <c r="J65" s="14">
        <v>61960583.767612718</v>
      </c>
      <c r="K65" s="14">
        <v>61960583.769999996</v>
      </c>
      <c r="L65" s="14">
        <v>258433.11957654383</v>
      </c>
      <c r="M65" s="16">
        <f t="shared" si="2"/>
        <v>35916229.382782646</v>
      </c>
      <c r="N65" s="11">
        <v>-375823.68305288849</v>
      </c>
      <c r="O65" s="11">
        <v>0</v>
      </c>
      <c r="P65" s="24">
        <f t="shared" si="3"/>
        <v>35540405.699729756</v>
      </c>
      <c r="Q65" s="11">
        <v>35483674.999168269</v>
      </c>
      <c r="R65" s="11">
        <v>56730.700561480444</v>
      </c>
    </row>
    <row r="66" spans="2:18" ht="39.950000000000003" customHeight="1" x14ac:dyDescent="0.3">
      <c r="B66" s="9" t="s">
        <v>99</v>
      </c>
      <c r="C66" s="14">
        <v>25031.601621866059</v>
      </c>
      <c r="D66" s="14">
        <v>23187.793973013821</v>
      </c>
      <c r="E66" s="14">
        <v>23187.793973013821</v>
      </c>
      <c r="F66" s="14">
        <v>0</v>
      </c>
      <c r="G66" s="14">
        <v>0</v>
      </c>
      <c r="H66" s="14">
        <v>24801.039479406176</v>
      </c>
      <c r="I66" s="14">
        <v>23185.196626288922</v>
      </c>
      <c r="J66" s="14">
        <v>24246.101116276863</v>
      </c>
      <c r="K66" s="14">
        <v>24246.100000000002</v>
      </c>
      <c r="L66" s="14">
        <v>0</v>
      </c>
      <c r="M66" s="16">
        <f t="shared" si="2"/>
        <v>26647.445591260173</v>
      </c>
      <c r="N66" s="11">
        <v>39.59914995912645</v>
      </c>
      <c r="O66" s="11">
        <v>0</v>
      </c>
      <c r="P66" s="24">
        <f t="shared" si="3"/>
        <v>26687.044741219299</v>
      </c>
      <c r="Q66" s="11">
        <v>26913.888280012608</v>
      </c>
      <c r="R66" s="11">
        <v>-226.8435387933082</v>
      </c>
    </row>
    <row r="67" spans="2:18" ht="39.950000000000003" customHeight="1" x14ac:dyDescent="0.3">
      <c r="B67" s="9" t="s">
        <v>39</v>
      </c>
      <c r="C67" s="14">
        <v>1401324.8105059029</v>
      </c>
      <c r="D67" s="14">
        <v>1130131.4556146113</v>
      </c>
      <c r="E67" s="14">
        <v>1130131.4556146113</v>
      </c>
      <c r="F67" s="14">
        <v>0</v>
      </c>
      <c r="G67" s="14">
        <v>0</v>
      </c>
      <c r="H67" s="14">
        <v>1257290.4009488239</v>
      </c>
      <c r="I67" s="14">
        <v>1192075.5354922281</v>
      </c>
      <c r="J67" s="14">
        <v>1193210.5967479302</v>
      </c>
      <c r="K67" s="14">
        <v>1193210.5900000001</v>
      </c>
      <c r="L67" s="14">
        <v>1866.9705431034483</v>
      </c>
      <c r="M67" s="16">
        <f t="shared" si="2"/>
        <v>1468406.6532535322</v>
      </c>
      <c r="N67" s="11">
        <v>-549.29413008915822</v>
      </c>
      <c r="O67" s="11">
        <v>0</v>
      </c>
      <c r="P67" s="24">
        <f t="shared" si="3"/>
        <v>1467857.359123443</v>
      </c>
      <c r="Q67" s="11">
        <v>1462017.5960508534</v>
      </c>
      <c r="R67" s="11">
        <v>5839.7630725896779</v>
      </c>
    </row>
    <row r="68" spans="2:18" ht="39.950000000000003" customHeight="1" x14ac:dyDescent="0.3">
      <c r="B68" s="9" t="s">
        <v>26</v>
      </c>
      <c r="C68" s="14">
        <v>206045.7874146229</v>
      </c>
      <c r="D68" s="14">
        <v>200955.14316579813</v>
      </c>
      <c r="E68" s="14">
        <v>200955.14316579813</v>
      </c>
      <c r="F68" s="14">
        <v>0</v>
      </c>
      <c r="G68" s="14">
        <v>0</v>
      </c>
      <c r="H68" s="14">
        <v>211673.10229078538</v>
      </c>
      <c r="I68" s="14">
        <v>206939.89882708326</v>
      </c>
      <c r="J68" s="14">
        <v>185977.8513913941</v>
      </c>
      <c r="K68" s="14">
        <v>185977.86</v>
      </c>
      <c r="L68" s="14">
        <v>0</v>
      </c>
      <c r="M68" s="16">
        <f t="shared" ref="M68:M99" si="4">C68+(D68-E68)+(F68-G68)+(H68-I68)+(J68-K68)+L68</f>
        <v>210778.98226971913</v>
      </c>
      <c r="N68" s="11">
        <v>-97.462179648059646</v>
      </c>
      <c r="O68" s="11">
        <v>0</v>
      </c>
      <c r="P68" s="24">
        <f t="shared" ref="P68:P99" si="5">M68+N68+O68</f>
        <v>210681.52009007108</v>
      </c>
      <c r="Q68" s="11">
        <v>210920.37435680439</v>
      </c>
      <c r="R68" s="11">
        <v>-238.85426673331335</v>
      </c>
    </row>
    <row r="69" spans="2:18" ht="39.950000000000003" customHeight="1" x14ac:dyDescent="0.3">
      <c r="B69" s="9" t="s">
        <v>60</v>
      </c>
      <c r="C69" s="14">
        <v>37047.496453252934</v>
      </c>
      <c r="D69" s="14">
        <v>36809.524624080746</v>
      </c>
      <c r="E69" s="14">
        <v>36809.524624080746</v>
      </c>
      <c r="F69" s="14">
        <v>0</v>
      </c>
      <c r="G69" s="14">
        <v>0</v>
      </c>
      <c r="H69" s="14">
        <v>43495.684558652385</v>
      </c>
      <c r="I69" s="14">
        <v>43178.924331668313</v>
      </c>
      <c r="J69" s="14">
        <v>47391.714260216133</v>
      </c>
      <c r="K69" s="14">
        <v>47391.71</v>
      </c>
      <c r="L69" s="14">
        <v>0</v>
      </c>
      <c r="M69" s="16">
        <f t="shared" si="4"/>
        <v>37364.260940453139</v>
      </c>
      <c r="N69" s="11">
        <v>74.659422451206041</v>
      </c>
      <c r="O69" s="11">
        <v>0</v>
      </c>
      <c r="P69" s="24">
        <f t="shared" si="5"/>
        <v>37438.920362904348</v>
      </c>
      <c r="Q69" s="11">
        <v>36869.810943629818</v>
      </c>
      <c r="R69" s="11">
        <v>569.1094192745237</v>
      </c>
    </row>
    <row r="70" spans="2:18" ht="39.950000000000003" customHeight="1" x14ac:dyDescent="0.3">
      <c r="B70" s="9" t="s">
        <v>110</v>
      </c>
      <c r="C70" s="14">
        <v>25972.570934648371</v>
      </c>
      <c r="D70" s="14">
        <v>24482.346191129316</v>
      </c>
      <c r="E70" s="14">
        <v>24482.346191129316</v>
      </c>
      <c r="F70" s="14">
        <v>0</v>
      </c>
      <c r="G70" s="14">
        <v>0</v>
      </c>
      <c r="H70" s="14">
        <v>24092.963150821986</v>
      </c>
      <c r="I70" s="14">
        <v>23034.775647921113</v>
      </c>
      <c r="J70" s="14">
        <v>22188.835839234216</v>
      </c>
      <c r="K70" s="14">
        <v>22188.84</v>
      </c>
      <c r="L70" s="14">
        <v>0</v>
      </c>
      <c r="M70" s="16">
        <f t="shared" si="4"/>
        <v>27030.75427678346</v>
      </c>
      <c r="N70" s="11">
        <v>13.359591772912752</v>
      </c>
      <c r="O70" s="11">
        <v>0</v>
      </c>
      <c r="P70" s="24">
        <f t="shared" si="5"/>
        <v>27044.113868556375</v>
      </c>
      <c r="Q70" s="11">
        <v>27155.24354732969</v>
      </c>
      <c r="R70" s="11">
        <v>-111.12967877331646</v>
      </c>
    </row>
    <row r="71" spans="2:18" ht="39.950000000000003" customHeight="1" x14ac:dyDescent="0.3">
      <c r="B71" s="9" t="s">
        <v>121</v>
      </c>
      <c r="C71" s="14">
        <v>55174575.338182569</v>
      </c>
      <c r="D71" s="14">
        <v>57527063.184167236</v>
      </c>
      <c r="E71" s="14">
        <v>66048776.48332645</v>
      </c>
      <c r="F71" s="14">
        <v>0</v>
      </c>
      <c r="G71" s="14">
        <v>0</v>
      </c>
      <c r="H71" s="14">
        <v>48353941.376510106</v>
      </c>
      <c r="I71" s="14">
        <v>57055285.179606557</v>
      </c>
      <c r="J71" s="14">
        <v>45710675.258638583</v>
      </c>
      <c r="K71" s="14">
        <v>45710675.25</v>
      </c>
      <c r="L71" s="14">
        <v>541267.16979839513</v>
      </c>
      <c r="M71" s="16">
        <f t="shared" si="4"/>
        <v>38492785.414363883</v>
      </c>
      <c r="N71" s="11">
        <v>-140851.28597392532</v>
      </c>
      <c r="O71" s="11">
        <v>0</v>
      </c>
      <c r="P71" s="24">
        <f t="shared" si="5"/>
        <v>38351934.128389955</v>
      </c>
      <c r="Q71" s="11">
        <v>38171499.401638493</v>
      </c>
      <c r="R71" s="11">
        <v>180434.72675146951</v>
      </c>
    </row>
    <row r="72" spans="2:18" ht="39.950000000000003" customHeight="1" x14ac:dyDescent="0.3">
      <c r="B72" s="9" t="s">
        <v>113</v>
      </c>
      <c r="C72" s="14">
        <v>206621.95339316945</v>
      </c>
      <c r="D72" s="14">
        <v>197540.44735435414</v>
      </c>
      <c r="E72" s="14">
        <v>197540.44735435414</v>
      </c>
      <c r="F72" s="14">
        <v>0</v>
      </c>
      <c r="G72" s="14">
        <v>0</v>
      </c>
      <c r="H72" s="14">
        <v>262421.22241150384</v>
      </c>
      <c r="I72" s="14">
        <v>220696.32134102649</v>
      </c>
      <c r="J72" s="14">
        <v>196178.14409112372</v>
      </c>
      <c r="K72" s="14">
        <v>196178.15</v>
      </c>
      <c r="L72" s="14">
        <v>0</v>
      </c>
      <c r="M72" s="16">
        <f t="shared" si="4"/>
        <v>248346.84855477052</v>
      </c>
      <c r="N72" s="11">
        <v>587.34353986767962</v>
      </c>
      <c r="O72" s="11">
        <v>0</v>
      </c>
      <c r="P72" s="24">
        <f t="shared" si="5"/>
        <v>248934.19209463819</v>
      </c>
      <c r="Q72" s="11">
        <v>246696.68255045396</v>
      </c>
      <c r="R72" s="11">
        <v>2237.5095441842568</v>
      </c>
    </row>
    <row r="73" spans="2:18" ht="39.950000000000003" customHeight="1" x14ac:dyDescent="0.3">
      <c r="B73" s="9" t="s">
        <v>97</v>
      </c>
      <c r="C73" s="14">
        <v>51652.694140189597</v>
      </c>
      <c r="D73" s="14">
        <v>48253.945103905629</v>
      </c>
      <c r="E73" s="14">
        <v>48253.945103905629</v>
      </c>
      <c r="F73" s="14">
        <v>0</v>
      </c>
      <c r="G73" s="14">
        <v>0</v>
      </c>
      <c r="H73" s="14">
        <v>52919.943339881589</v>
      </c>
      <c r="I73" s="14">
        <v>48294.81089159679</v>
      </c>
      <c r="J73" s="14">
        <v>49929.479721488904</v>
      </c>
      <c r="K73" s="14">
        <v>49929.48</v>
      </c>
      <c r="L73" s="14">
        <v>0</v>
      </c>
      <c r="M73" s="16">
        <f t="shared" si="4"/>
        <v>56277.826309963297</v>
      </c>
      <c r="N73" s="11">
        <v>47.764806806430656</v>
      </c>
      <c r="O73" s="11">
        <v>0</v>
      </c>
      <c r="P73" s="24">
        <f t="shared" si="5"/>
        <v>56325.591116769727</v>
      </c>
      <c r="Q73" s="11">
        <v>56640.246396856965</v>
      </c>
      <c r="R73" s="11">
        <v>-314.65528008723629</v>
      </c>
    </row>
    <row r="74" spans="2:18" ht="39.950000000000003" customHeight="1" x14ac:dyDescent="0.3">
      <c r="B74" s="9" t="s">
        <v>104</v>
      </c>
      <c r="C74" s="14">
        <v>3321.2666666666664</v>
      </c>
      <c r="D74" s="14">
        <v>3729.7791169601846</v>
      </c>
      <c r="E74" s="14">
        <v>3729.7791169601846</v>
      </c>
      <c r="F74" s="14">
        <v>0</v>
      </c>
      <c r="G74" s="14">
        <v>0</v>
      </c>
      <c r="H74" s="14">
        <v>3444.4536685144126</v>
      </c>
      <c r="I74" s="14">
        <v>3674.9699248120301</v>
      </c>
      <c r="J74" s="14">
        <v>3454.3405141068297</v>
      </c>
      <c r="K74" s="14">
        <v>3454.34</v>
      </c>
      <c r="L74" s="14">
        <v>0</v>
      </c>
      <c r="M74" s="16">
        <f t="shared" si="4"/>
        <v>3090.7509244758785</v>
      </c>
      <c r="N74" s="11">
        <v>-10.546899140192263</v>
      </c>
      <c r="O74" s="11">
        <v>0</v>
      </c>
      <c r="P74" s="24">
        <f t="shared" si="5"/>
        <v>3080.2040253356863</v>
      </c>
      <c r="Q74" s="11">
        <v>3123.3677965964862</v>
      </c>
      <c r="R74" s="11">
        <v>-43.163771260799997</v>
      </c>
    </row>
    <row r="75" spans="2:18" ht="39.950000000000003" customHeight="1" x14ac:dyDescent="0.3">
      <c r="B75" s="9" t="s">
        <v>77</v>
      </c>
      <c r="C75" s="14">
        <v>8503.6607531172067</v>
      </c>
      <c r="D75" s="14">
        <v>8203.108162618264</v>
      </c>
      <c r="E75" s="14">
        <v>8203.108162618264</v>
      </c>
      <c r="F75" s="14">
        <v>0</v>
      </c>
      <c r="G75" s="14">
        <v>0</v>
      </c>
      <c r="H75" s="14">
        <v>10072.499344507558</v>
      </c>
      <c r="I75" s="14">
        <v>8126.4000466433818</v>
      </c>
      <c r="J75" s="14">
        <v>6973.9068749915568</v>
      </c>
      <c r="K75" s="14">
        <v>6973.91</v>
      </c>
      <c r="L75" s="14">
        <v>0</v>
      </c>
      <c r="M75" s="16">
        <f t="shared" si="4"/>
        <v>10449.756925972939</v>
      </c>
      <c r="N75" s="11">
        <v>-29.756638466468782</v>
      </c>
      <c r="O75" s="11">
        <v>0</v>
      </c>
      <c r="P75" s="24">
        <f t="shared" si="5"/>
        <v>10420.000287506469</v>
      </c>
      <c r="Q75" s="11">
        <v>10892.177728216646</v>
      </c>
      <c r="R75" s="11">
        <v>-472.17744071017609</v>
      </c>
    </row>
    <row r="76" spans="2:18" ht="39.950000000000003" customHeight="1" x14ac:dyDescent="0.3">
      <c r="B76" s="9" t="s">
        <v>103</v>
      </c>
      <c r="C76" s="14">
        <v>4641</v>
      </c>
      <c r="D76" s="14">
        <v>0</v>
      </c>
      <c r="E76" s="14">
        <v>0</v>
      </c>
      <c r="F76" s="14">
        <v>0</v>
      </c>
      <c r="G76" s="14">
        <v>0</v>
      </c>
      <c r="H76" s="14">
        <v>4427.3797213598045</v>
      </c>
      <c r="I76" s="14">
        <v>4077.8238095238098</v>
      </c>
      <c r="J76" s="14">
        <v>11916.982518307386</v>
      </c>
      <c r="K76" s="14">
        <v>11916.98</v>
      </c>
      <c r="L76" s="14">
        <v>0</v>
      </c>
      <c r="M76" s="16">
        <f t="shared" si="4"/>
        <v>4990.558430143381</v>
      </c>
      <c r="N76" s="11">
        <v>142.73168788735546</v>
      </c>
      <c r="O76" s="11">
        <v>0</v>
      </c>
      <c r="P76" s="24">
        <f t="shared" si="5"/>
        <v>5133.2901180307363</v>
      </c>
      <c r="Q76" s="11">
        <v>5133.2901180307363</v>
      </c>
      <c r="R76" s="11">
        <v>0</v>
      </c>
    </row>
    <row r="77" spans="2:18" ht="39.950000000000003" customHeight="1" x14ac:dyDescent="0.3">
      <c r="B77" s="9" t="s">
        <v>102</v>
      </c>
      <c r="C77" s="14">
        <v>188951.76664500171</v>
      </c>
      <c r="D77" s="14">
        <v>331860.43958248477</v>
      </c>
      <c r="E77" s="14">
        <v>183657.62918783136</v>
      </c>
      <c r="F77" s="14">
        <v>0</v>
      </c>
      <c r="G77" s="14">
        <v>0</v>
      </c>
      <c r="H77" s="14">
        <v>41037.943791715545</v>
      </c>
      <c r="I77" s="14">
        <v>35952.321867695966</v>
      </c>
      <c r="J77" s="14">
        <v>37111.554930333776</v>
      </c>
      <c r="K77" s="14">
        <v>37111.550000000003</v>
      </c>
      <c r="L77" s="14">
        <v>0</v>
      </c>
      <c r="M77" s="16">
        <f t="shared" si="4"/>
        <v>342240.20389400847</v>
      </c>
      <c r="N77" s="11">
        <v>18.078076557278628</v>
      </c>
      <c r="O77" s="11">
        <v>0</v>
      </c>
      <c r="P77" s="24">
        <f t="shared" si="5"/>
        <v>342258.28197056573</v>
      </c>
      <c r="Q77" s="11">
        <v>343724.93620323588</v>
      </c>
      <c r="R77" s="11">
        <v>-1466.654232670154</v>
      </c>
    </row>
    <row r="78" spans="2:18" ht="39.950000000000003" customHeight="1" x14ac:dyDescent="0.3">
      <c r="B78" s="9" t="s">
        <v>15</v>
      </c>
      <c r="C78" s="14">
        <v>20041.99803401166</v>
      </c>
      <c r="D78" s="14">
        <v>24000.844512501255</v>
      </c>
      <c r="E78" s="14">
        <v>24000.844512501255</v>
      </c>
      <c r="F78" s="14">
        <v>0</v>
      </c>
      <c r="G78" s="14">
        <v>0</v>
      </c>
      <c r="H78" s="14">
        <v>19675.626740305663</v>
      </c>
      <c r="I78" s="14">
        <v>31872.670266566853</v>
      </c>
      <c r="J78" s="14">
        <v>17979.7212867212</v>
      </c>
      <c r="K78" s="14">
        <v>17979.72</v>
      </c>
      <c r="L78" s="14">
        <v>0</v>
      </c>
      <c r="M78" s="16">
        <f t="shared" si="4"/>
        <v>7844.9557944716689</v>
      </c>
      <c r="N78" s="11">
        <v>-472.00783699168284</v>
      </c>
      <c r="O78" s="11">
        <v>0</v>
      </c>
      <c r="P78" s="24">
        <f t="shared" si="5"/>
        <v>7372.9479574799861</v>
      </c>
      <c r="Q78" s="11">
        <v>6823.7469400470591</v>
      </c>
      <c r="R78" s="11">
        <v>549.20101743292889</v>
      </c>
    </row>
    <row r="79" spans="2:18" ht="39.950000000000003" customHeight="1" x14ac:dyDescent="0.3">
      <c r="B79" s="9" t="s">
        <v>69</v>
      </c>
      <c r="C79" s="14">
        <v>4320.5514346481395</v>
      </c>
      <c r="D79" s="14">
        <v>4777.4128765651913</v>
      </c>
      <c r="E79" s="14">
        <v>4777.4128765651913</v>
      </c>
      <c r="F79" s="14">
        <v>0</v>
      </c>
      <c r="G79" s="14">
        <v>0</v>
      </c>
      <c r="H79" s="14">
        <v>8169.1722751937987</v>
      </c>
      <c r="I79" s="14">
        <v>9402.5780370218617</v>
      </c>
      <c r="J79" s="14">
        <v>7914.3714552066649</v>
      </c>
      <c r="K79" s="14">
        <v>7914.37</v>
      </c>
      <c r="L79" s="14">
        <v>0</v>
      </c>
      <c r="M79" s="16">
        <f t="shared" si="4"/>
        <v>3087.1471280267415</v>
      </c>
      <c r="N79" s="11">
        <v>-65.590305572213495</v>
      </c>
      <c r="O79" s="11">
        <v>0</v>
      </c>
      <c r="P79" s="24">
        <f t="shared" si="5"/>
        <v>3021.5568224545282</v>
      </c>
      <c r="Q79" s="11">
        <v>2371.9147313403409</v>
      </c>
      <c r="R79" s="11">
        <v>649.64209111418722</v>
      </c>
    </row>
    <row r="80" spans="2:18" ht="39.950000000000003" customHeight="1" x14ac:dyDescent="0.3">
      <c r="B80" s="9" t="s">
        <v>32</v>
      </c>
      <c r="C80" s="14">
        <v>52946.645703751077</v>
      </c>
      <c r="D80" s="14">
        <v>54127.368641474881</v>
      </c>
      <c r="E80" s="14">
        <v>54127.368641474881</v>
      </c>
      <c r="F80" s="14">
        <v>0</v>
      </c>
      <c r="G80" s="14">
        <v>0</v>
      </c>
      <c r="H80" s="14">
        <v>51267.485198407223</v>
      </c>
      <c r="I80" s="14">
        <v>52771.403726258854</v>
      </c>
      <c r="J80" s="14">
        <v>57150.252181157259</v>
      </c>
      <c r="K80" s="14">
        <v>57150.25</v>
      </c>
      <c r="L80" s="14">
        <v>0</v>
      </c>
      <c r="M80" s="16">
        <f t="shared" si="4"/>
        <v>51442.729357056705</v>
      </c>
      <c r="N80" s="11">
        <v>94.212941369356002</v>
      </c>
      <c r="O80" s="11">
        <v>0</v>
      </c>
      <c r="P80" s="24">
        <f t="shared" si="5"/>
        <v>51536.94229842606</v>
      </c>
      <c r="Q80" s="11">
        <v>51536.94229842606</v>
      </c>
      <c r="R80" s="11">
        <v>0</v>
      </c>
    </row>
    <row r="81" spans="2:18" ht="39.950000000000003" customHeight="1" x14ac:dyDescent="0.3">
      <c r="B81" s="9" t="s">
        <v>79</v>
      </c>
      <c r="C81" s="14">
        <v>7539.9300541917582</v>
      </c>
      <c r="D81" s="14">
        <v>7157.6403100576672</v>
      </c>
      <c r="E81" s="14">
        <v>7157.6403100576672</v>
      </c>
      <c r="F81" s="14">
        <v>0</v>
      </c>
      <c r="G81" s="14">
        <v>0</v>
      </c>
      <c r="H81" s="14">
        <v>8852.1002233358158</v>
      </c>
      <c r="I81" s="14">
        <v>8358.1064380522967</v>
      </c>
      <c r="J81" s="14">
        <v>8936.8807249960155</v>
      </c>
      <c r="K81" s="14">
        <v>8936.8799999999992</v>
      </c>
      <c r="L81" s="14">
        <v>0</v>
      </c>
      <c r="M81" s="16">
        <f t="shared" si="4"/>
        <v>8033.9245644712937</v>
      </c>
      <c r="N81" s="11">
        <v>45.4417164594187</v>
      </c>
      <c r="O81" s="11">
        <v>0</v>
      </c>
      <c r="P81" s="24">
        <f t="shared" si="5"/>
        <v>8079.3662809307125</v>
      </c>
      <c r="Q81" s="11">
        <v>8181.6773584612019</v>
      </c>
      <c r="R81" s="11">
        <v>-102.31107753049068</v>
      </c>
    </row>
    <row r="82" spans="2:18" ht="39.950000000000003" customHeight="1" x14ac:dyDescent="0.3">
      <c r="B82" s="9" t="s">
        <v>21</v>
      </c>
      <c r="C82" s="14">
        <v>6078.0942571262549</v>
      </c>
      <c r="D82" s="14">
        <v>5271.4814944047484</v>
      </c>
      <c r="E82" s="14">
        <v>5271.4814944047484</v>
      </c>
      <c r="F82" s="14">
        <v>0</v>
      </c>
      <c r="G82" s="14">
        <v>0</v>
      </c>
      <c r="H82" s="14">
        <v>8211.8188134927314</v>
      </c>
      <c r="I82" s="14">
        <v>7073.0672232177112</v>
      </c>
      <c r="J82" s="14">
        <v>6847.1820208400422</v>
      </c>
      <c r="K82" s="14">
        <v>6847.18</v>
      </c>
      <c r="L82" s="14">
        <v>0</v>
      </c>
      <c r="M82" s="16">
        <f t="shared" si="4"/>
        <v>7216.847868241317</v>
      </c>
      <c r="N82" s="11">
        <v>-2.3510638831730466</v>
      </c>
      <c r="O82" s="11">
        <v>0</v>
      </c>
      <c r="P82" s="24">
        <f t="shared" si="5"/>
        <v>7214.4968043581439</v>
      </c>
      <c r="Q82" s="11">
        <v>6482.2146802828111</v>
      </c>
      <c r="R82" s="11">
        <v>732.28212407533385</v>
      </c>
    </row>
    <row r="83" spans="2:18" ht="39.950000000000003" customHeight="1" x14ac:dyDescent="0.3">
      <c r="B83" s="9" t="s">
        <v>109</v>
      </c>
      <c r="C83" s="14">
        <v>10016.41</v>
      </c>
      <c r="D83" s="14">
        <v>10357</v>
      </c>
      <c r="E83" s="14">
        <v>10357</v>
      </c>
      <c r="F83" s="14">
        <v>0</v>
      </c>
      <c r="G83" s="14">
        <v>0</v>
      </c>
      <c r="H83" s="14">
        <v>10171.374639236385</v>
      </c>
      <c r="I83" s="14">
        <v>11806.9</v>
      </c>
      <c r="J83" s="14">
        <v>9668.9326783808883</v>
      </c>
      <c r="K83" s="14">
        <v>9668.94</v>
      </c>
      <c r="L83" s="14">
        <v>0</v>
      </c>
      <c r="M83" s="16">
        <f t="shared" si="4"/>
        <v>8380.8773176172726</v>
      </c>
      <c r="N83" s="11">
        <v>-113.34058496411686</v>
      </c>
      <c r="O83" s="11">
        <v>0</v>
      </c>
      <c r="P83" s="24">
        <f t="shared" si="5"/>
        <v>8267.5367326531559</v>
      </c>
      <c r="Q83" s="11">
        <v>8272.4920785725171</v>
      </c>
      <c r="R83" s="11">
        <v>-4.9553459193600009</v>
      </c>
    </row>
    <row r="84" spans="2:18" ht="39.950000000000003" customHeight="1" x14ac:dyDescent="0.3">
      <c r="B84" s="9" t="s">
        <v>56</v>
      </c>
      <c r="C84" s="14">
        <v>0</v>
      </c>
      <c r="D84" s="14">
        <v>0</v>
      </c>
      <c r="E84" s="14">
        <v>0</v>
      </c>
      <c r="F84" s="14">
        <v>0</v>
      </c>
      <c r="G84" s="14">
        <v>0</v>
      </c>
      <c r="H84" s="14">
        <v>0</v>
      </c>
      <c r="I84" s="14">
        <v>0</v>
      </c>
      <c r="J84" s="14">
        <v>-1701.8002770758458</v>
      </c>
      <c r="K84" s="14">
        <v>-1701.8</v>
      </c>
      <c r="L84" s="14">
        <v>0</v>
      </c>
      <c r="M84" s="16">
        <f t="shared" si="4"/>
        <v>-2.7707584581548872E-4</v>
      </c>
      <c r="N84" s="11">
        <v>-16.198598543130551</v>
      </c>
      <c r="O84" s="11">
        <v>0</v>
      </c>
      <c r="P84" s="24">
        <f t="shared" si="5"/>
        <v>-16.198875618976366</v>
      </c>
      <c r="Q84" s="11">
        <v>-16.198875618976366</v>
      </c>
      <c r="R84" s="11">
        <v>0</v>
      </c>
    </row>
    <row r="85" spans="2:18" ht="39.950000000000003" customHeight="1" x14ac:dyDescent="0.3">
      <c r="B85" s="9" t="s">
        <v>108</v>
      </c>
      <c r="C85" s="14">
        <v>55999.981791941871</v>
      </c>
      <c r="D85" s="14">
        <v>83079.502135181203</v>
      </c>
      <c r="E85" s="14">
        <v>83079.502135181203</v>
      </c>
      <c r="F85" s="14">
        <v>0</v>
      </c>
      <c r="G85" s="14">
        <v>0</v>
      </c>
      <c r="H85" s="14">
        <v>55735.99232129677</v>
      </c>
      <c r="I85" s="14">
        <v>80494.079668853024</v>
      </c>
      <c r="J85" s="14">
        <v>9484.374244672892</v>
      </c>
      <c r="K85" s="14">
        <v>9484.3700000000008</v>
      </c>
      <c r="L85" s="14">
        <v>0</v>
      </c>
      <c r="M85" s="16">
        <f t="shared" si="4"/>
        <v>31241.898689058507</v>
      </c>
      <c r="N85" s="11">
        <v>440.4850582531522</v>
      </c>
      <c r="O85" s="11">
        <v>0</v>
      </c>
      <c r="P85" s="24">
        <f t="shared" si="5"/>
        <v>31682.383747311658</v>
      </c>
      <c r="Q85" s="11">
        <v>31755.151795087419</v>
      </c>
      <c r="R85" s="11">
        <v>-72.768047775757537</v>
      </c>
    </row>
    <row r="86" spans="2:18" ht="39.950000000000003" customHeight="1" x14ac:dyDescent="0.3">
      <c r="B86" s="9" t="s">
        <v>80</v>
      </c>
      <c r="C86" s="14">
        <v>250202.18596195686</v>
      </c>
      <c r="D86" s="14">
        <v>134854.41543258278</v>
      </c>
      <c r="E86" s="14">
        <v>289708.67600537167</v>
      </c>
      <c r="F86" s="14">
        <v>0</v>
      </c>
      <c r="G86" s="14">
        <v>0</v>
      </c>
      <c r="H86" s="14">
        <v>94909.55270853774</v>
      </c>
      <c r="I86" s="14">
        <v>110925.80505454041</v>
      </c>
      <c r="J86" s="14">
        <v>61710.479570653195</v>
      </c>
      <c r="K86" s="14">
        <v>61710.48</v>
      </c>
      <c r="L86" s="14">
        <v>0</v>
      </c>
      <c r="M86" s="16">
        <f t="shared" si="4"/>
        <v>79331.672613818489</v>
      </c>
      <c r="N86" s="11">
        <v>-1043.578123815133</v>
      </c>
      <c r="O86" s="11">
        <v>0</v>
      </c>
      <c r="P86" s="24">
        <f t="shared" si="5"/>
        <v>78288.09449000335</v>
      </c>
      <c r="Q86" s="11">
        <v>74752.911482528521</v>
      </c>
      <c r="R86" s="11">
        <v>3535.1830074748304</v>
      </c>
    </row>
    <row r="87" spans="2:18" ht="39.950000000000003" customHeight="1" x14ac:dyDescent="0.3">
      <c r="B87" s="9" t="s">
        <v>81</v>
      </c>
      <c r="C87" s="14">
        <v>7615.3583333333336</v>
      </c>
      <c r="D87" s="14">
        <v>8201.8671308544544</v>
      </c>
      <c r="E87" s="14">
        <v>8201.8671308544544</v>
      </c>
      <c r="F87" s="14">
        <v>0</v>
      </c>
      <c r="G87" s="14">
        <v>0</v>
      </c>
      <c r="H87" s="14">
        <v>11024.861471220305</v>
      </c>
      <c r="I87" s="14">
        <v>13939.170958751394</v>
      </c>
      <c r="J87" s="14">
        <v>13260.273204250523</v>
      </c>
      <c r="K87" s="14">
        <v>13260.27</v>
      </c>
      <c r="L87" s="14">
        <v>0</v>
      </c>
      <c r="M87" s="16">
        <f t="shared" si="4"/>
        <v>4701.0520500527673</v>
      </c>
      <c r="N87" s="11">
        <v>-373.3984878023868</v>
      </c>
      <c r="O87" s="11">
        <v>0</v>
      </c>
      <c r="P87" s="24">
        <f t="shared" si="5"/>
        <v>4327.6535622503807</v>
      </c>
      <c r="Q87" s="11">
        <v>7676.1237562814231</v>
      </c>
      <c r="R87" s="11">
        <v>-3348.4701940310406</v>
      </c>
    </row>
    <row r="88" spans="2:18" ht="39.950000000000003" customHeight="1" x14ac:dyDescent="0.3">
      <c r="B88" s="9" t="s">
        <v>107</v>
      </c>
      <c r="C88" s="14">
        <v>1375.876</v>
      </c>
      <c r="D88" s="14">
        <v>1414.145</v>
      </c>
      <c r="E88" s="14">
        <v>1414.145</v>
      </c>
      <c r="F88" s="14">
        <v>0</v>
      </c>
      <c r="G88" s="14">
        <v>0</v>
      </c>
      <c r="H88" s="14">
        <v>1433.5862074103586</v>
      </c>
      <c r="I88" s="14">
        <v>885.10291262135922</v>
      </c>
      <c r="J88" s="14">
        <v>882.63449270330955</v>
      </c>
      <c r="K88" s="14">
        <v>882.64</v>
      </c>
      <c r="L88" s="14">
        <v>0</v>
      </c>
      <c r="M88" s="16">
        <f t="shared" si="4"/>
        <v>1924.3537874923088</v>
      </c>
      <c r="N88" s="11">
        <v>14.677431843017976</v>
      </c>
      <c r="O88" s="11">
        <v>0</v>
      </c>
      <c r="P88" s="24">
        <f t="shared" si="5"/>
        <v>1939.0312193353268</v>
      </c>
      <c r="Q88" s="11">
        <v>1941.0930625044787</v>
      </c>
      <c r="R88" s="11">
        <v>-2.0618431691519996</v>
      </c>
    </row>
    <row r="89" spans="2:18" ht="39.950000000000003" customHeight="1" x14ac:dyDescent="0.3">
      <c r="B89" s="9" t="s">
        <v>98</v>
      </c>
      <c r="C89" s="14">
        <v>0</v>
      </c>
      <c r="D89" s="14">
        <v>1972.7788944723618</v>
      </c>
      <c r="E89" s="14">
        <v>1972.7788944723618</v>
      </c>
      <c r="F89" s="14">
        <v>0</v>
      </c>
      <c r="G89" s="14">
        <v>0</v>
      </c>
      <c r="H89" s="14">
        <v>2196.0755715010296</v>
      </c>
      <c r="I89" s="14">
        <v>2354.4992684907038</v>
      </c>
      <c r="J89" s="14">
        <v>4733.4637209934681</v>
      </c>
      <c r="K89" s="14">
        <v>4733.46</v>
      </c>
      <c r="L89" s="14">
        <v>0</v>
      </c>
      <c r="M89" s="16">
        <f t="shared" si="4"/>
        <v>-158.41997599620618</v>
      </c>
      <c r="N89" s="11">
        <v>6.5741821640139193</v>
      </c>
      <c r="O89" s="11">
        <v>0</v>
      </c>
      <c r="P89" s="24">
        <f t="shared" si="5"/>
        <v>-151.84579383219227</v>
      </c>
      <c r="Q89" s="11">
        <v>115.23403474041918</v>
      </c>
      <c r="R89" s="11">
        <v>-267.07982857261152</v>
      </c>
    </row>
    <row r="90" spans="2:18" ht="39.950000000000003" customHeight="1" x14ac:dyDescent="0.3">
      <c r="B90" s="9" t="s">
        <v>106</v>
      </c>
      <c r="C90" s="14">
        <v>7820.022654761905</v>
      </c>
      <c r="D90" s="14">
        <v>7157.4</v>
      </c>
      <c r="E90" s="14">
        <v>7157.4</v>
      </c>
      <c r="F90" s="14">
        <v>0</v>
      </c>
      <c r="G90" s="14">
        <v>0</v>
      </c>
      <c r="H90" s="14">
        <v>7376.6691072048197</v>
      </c>
      <c r="I90" s="14">
        <v>6691.3239999999996</v>
      </c>
      <c r="J90" s="14">
        <v>6210.038464672908</v>
      </c>
      <c r="K90" s="14">
        <v>6210.04</v>
      </c>
      <c r="L90" s="14">
        <v>0</v>
      </c>
      <c r="M90" s="16">
        <f t="shared" si="4"/>
        <v>8505.3662266396332</v>
      </c>
      <c r="N90" s="11">
        <v>13.415820467847492</v>
      </c>
      <c r="O90" s="11">
        <v>0</v>
      </c>
      <c r="P90" s="24">
        <f t="shared" si="5"/>
        <v>8518.782047107481</v>
      </c>
      <c r="Q90" s="11">
        <v>8599.8878447614952</v>
      </c>
      <c r="R90" s="11">
        <v>-81.105797654016015</v>
      </c>
    </row>
    <row r="91" spans="2:18" ht="39.950000000000003" customHeight="1" x14ac:dyDescent="0.3">
      <c r="B91" s="9" t="s">
        <v>101</v>
      </c>
      <c r="C91" s="14">
        <v>65738.98805628196</v>
      </c>
      <c r="D91" s="14">
        <v>18957.20699984712</v>
      </c>
      <c r="E91" s="14">
        <v>18957.20699984712</v>
      </c>
      <c r="F91" s="14">
        <v>0</v>
      </c>
      <c r="G91" s="14">
        <v>0</v>
      </c>
      <c r="H91" s="14">
        <v>11892.401902233394</v>
      </c>
      <c r="I91" s="14">
        <v>15355.182445638513</v>
      </c>
      <c r="J91" s="14">
        <v>10800.917175080134</v>
      </c>
      <c r="K91" s="14">
        <v>10800.92</v>
      </c>
      <c r="L91" s="14">
        <v>0</v>
      </c>
      <c r="M91" s="16">
        <f t="shared" si="4"/>
        <v>62276.204687956975</v>
      </c>
      <c r="N91" s="11">
        <v>-190.3257953780768</v>
      </c>
      <c r="O91" s="11">
        <v>0</v>
      </c>
      <c r="P91" s="24">
        <f t="shared" si="5"/>
        <v>62085.878892578898</v>
      </c>
      <c r="Q91" s="11">
        <v>63327.079231809228</v>
      </c>
      <c r="R91" s="11">
        <v>-1241.200339230332</v>
      </c>
    </row>
    <row r="92" spans="2:18" ht="39.950000000000003" customHeight="1" x14ac:dyDescent="0.3">
      <c r="B92" s="9" t="s">
        <v>105</v>
      </c>
      <c r="C92" s="14">
        <v>9764.4633523169996</v>
      </c>
      <c r="D92" s="14">
        <v>9600.8838135405585</v>
      </c>
      <c r="E92" s="14">
        <v>9600.8838135405585</v>
      </c>
      <c r="F92" s="14">
        <v>0</v>
      </c>
      <c r="G92" s="14">
        <v>0</v>
      </c>
      <c r="H92" s="14">
        <v>9747.0247723174143</v>
      </c>
      <c r="I92" s="14">
        <v>9268.3571428571431</v>
      </c>
      <c r="J92" s="14">
        <v>8538.7633528433416</v>
      </c>
      <c r="K92" s="14">
        <v>8538.76</v>
      </c>
      <c r="L92" s="14">
        <v>0</v>
      </c>
      <c r="M92" s="16">
        <f t="shared" si="4"/>
        <v>10243.134334620612</v>
      </c>
      <c r="N92" s="11">
        <v>-11.378466621478083</v>
      </c>
      <c r="O92" s="11">
        <v>0</v>
      </c>
      <c r="P92" s="24">
        <f t="shared" si="5"/>
        <v>10231.755867999134</v>
      </c>
      <c r="Q92" s="11">
        <v>10231.755867999134</v>
      </c>
      <c r="R92" s="11">
        <v>0</v>
      </c>
    </row>
    <row r="93" spans="2:18" ht="39.950000000000003" customHeight="1" x14ac:dyDescent="0.3">
      <c r="B93" s="9" t="s">
        <v>112</v>
      </c>
      <c r="C93" s="14">
        <v>369990.98056489468</v>
      </c>
      <c r="D93" s="14">
        <v>291166.86236399371</v>
      </c>
      <c r="E93" s="14">
        <v>0</v>
      </c>
      <c r="F93" s="14">
        <v>0</v>
      </c>
      <c r="G93" s="14">
        <v>0</v>
      </c>
      <c r="H93" s="14">
        <v>113524.60188863827</v>
      </c>
      <c r="I93" s="14">
        <v>98211.633431085036</v>
      </c>
      <c r="J93" s="14">
        <v>85800.354462341318</v>
      </c>
      <c r="K93" s="14">
        <v>85800.36</v>
      </c>
      <c r="L93" s="14">
        <v>15242.985545591919</v>
      </c>
      <c r="M93" s="16">
        <f t="shared" si="4"/>
        <v>691713.7913943748</v>
      </c>
      <c r="N93" s="11">
        <v>182.63076279087892</v>
      </c>
      <c r="O93" s="11">
        <v>0</v>
      </c>
      <c r="P93" s="24">
        <f t="shared" si="5"/>
        <v>691896.42215716571</v>
      </c>
      <c r="Q93" s="11">
        <v>691880.19780323503</v>
      </c>
      <c r="R93" s="11">
        <v>16.224353930621419</v>
      </c>
    </row>
    <row r="94" spans="2:18" ht="39.950000000000003" customHeight="1" x14ac:dyDescent="0.3">
      <c r="B94" s="9" t="s">
        <v>82</v>
      </c>
      <c r="C94" s="14">
        <v>328207.87429791124</v>
      </c>
      <c r="D94" s="14">
        <v>304814.36206792138</v>
      </c>
      <c r="E94" s="14">
        <v>304814.36206792138</v>
      </c>
      <c r="F94" s="14">
        <v>0</v>
      </c>
      <c r="G94" s="14">
        <v>0</v>
      </c>
      <c r="H94" s="14">
        <v>346076.44040245592</v>
      </c>
      <c r="I94" s="14">
        <v>324035.54686115193</v>
      </c>
      <c r="J94" s="14">
        <v>368211.4182800657</v>
      </c>
      <c r="K94" s="14">
        <v>368211.42000000004</v>
      </c>
      <c r="L94" s="14">
        <v>4100.8918211148821</v>
      </c>
      <c r="M94" s="16">
        <f t="shared" si="4"/>
        <v>354349.65794039576</v>
      </c>
      <c r="N94" s="11">
        <v>919.73404886855235</v>
      </c>
      <c r="O94" s="11">
        <v>0</v>
      </c>
      <c r="P94" s="24">
        <f t="shared" si="5"/>
        <v>355269.39198926429</v>
      </c>
      <c r="Q94" s="11">
        <v>353144.53975009843</v>
      </c>
      <c r="R94" s="11">
        <v>2124.8522391659199</v>
      </c>
    </row>
    <row r="95" spans="2:18" ht="39.950000000000003" customHeight="1" x14ac:dyDescent="0.3">
      <c r="B95" s="9" t="s">
        <v>54</v>
      </c>
      <c r="C95" s="14">
        <v>12216.662058947793</v>
      </c>
      <c r="D95" s="14">
        <v>12054.024166666666</v>
      </c>
      <c r="E95" s="14">
        <v>12054.024166666666</v>
      </c>
      <c r="F95" s="14">
        <v>0</v>
      </c>
      <c r="G95" s="14">
        <v>0</v>
      </c>
      <c r="H95" s="14">
        <v>22704.332058947795</v>
      </c>
      <c r="I95" s="14">
        <v>18344.213272727273</v>
      </c>
      <c r="J95" s="14">
        <v>22505.246182841998</v>
      </c>
      <c r="K95" s="14">
        <v>22505.239999999998</v>
      </c>
      <c r="L95" s="14">
        <v>0</v>
      </c>
      <c r="M95" s="16">
        <f t="shared" si="4"/>
        <v>16576.787028010316</v>
      </c>
      <c r="N95" s="11">
        <v>106.73386164730891</v>
      </c>
      <c r="O95" s="11">
        <v>0</v>
      </c>
      <c r="P95" s="24">
        <f t="shared" si="5"/>
        <v>16683.520889657626</v>
      </c>
      <c r="Q95" s="11">
        <v>11459.228351391346</v>
      </c>
      <c r="R95" s="11">
        <v>5224.2925382662743</v>
      </c>
    </row>
    <row r="96" spans="2:18" ht="39.950000000000003" customHeight="1" x14ac:dyDescent="0.3">
      <c r="B96" s="9" t="s">
        <v>59</v>
      </c>
      <c r="C96" s="14">
        <v>25314.75880889632</v>
      </c>
      <c r="D96" s="14">
        <v>20672.478486825035</v>
      </c>
      <c r="E96" s="14">
        <v>20672.478486825035</v>
      </c>
      <c r="F96" s="14">
        <v>0</v>
      </c>
      <c r="G96" s="14">
        <v>0</v>
      </c>
      <c r="H96" s="14">
        <v>41294.032594055097</v>
      </c>
      <c r="I96" s="14">
        <v>37371.899999999994</v>
      </c>
      <c r="J96" s="14">
        <v>42518.285203566753</v>
      </c>
      <c r="K96" s="14">
        <v>42518.28</v>
      </c>
      <c r="L96" s="14">
        <v>0</v>
      </c>
      <c r="M96" s="16">
        <f t="shared" si="4"/>
        <v>29236.896606518178</v>
      </c>
      <c r="N96" s="11">
        <v>67.440766721203985</v>
      </c>
      <c r="O96" s="11">
        <v>0</v>
      </c>
      <c r="P96" s="24">
        <f t="shared" si="5"/>
        <v>29304.337373239381</v>
      </c>
      <c r="Q96" s="11">
        <v>33975.753082775038</v>
      </c>
      <c r="R96" s="11">
        <v>-4671.4157095356632</v>
      </c>
    </row>
    <row r="97" spans="2:18" ht="39.950000000000003" customHeight="1" x14ac:dyDescent="0.3">
      <c r="B97" s="9" t="s">
        <v>61</v>
      </c>
      <c r="C97" s="14">
        <v>52297.088630666389</v>
      </c>
      <c r="D97" s="14">
        <v>52254.483223586205</v>
      </c>
      <c r="E97" s="14">
        <v>52254.483223586205</v>
      </c>
      <c r="F97" s="14">
        <v>0</v>
      </c>
      <c r="G97" s="14">
        <v>0</v>
      </c>
      <c r="H97" s="14">
        <v>62577.013013915923</v>
      </c>
      <c r="I97" s="14">
        <v>64099.601540671036</v>
      </c>
      <c r="J97" s="14">
        <v>76217.986726988165</v>
      </c>
      <c r="K97" s="14">
        <v>76217.989999999991</v>
      </c>
      <c r="L97" s="14">
        <v>0</v>
      </c>
      <c r="M97" s="16">
        <f t="shared" si="4"/>
        <v>50774.49683089945</v>
      </c>
      <c r="N97" s="11">
        <v>122.77248118603833</v>
      </c>
      <c r="O97" s="11">
        <v>0</v>
      </c>
      <c r="P97" s="24">
        <f t="shared" si="5"/>
        <v>50897.269312085489</v>
      </c>
      <c r="Q97" s="11">
        <v>51808.602295083227</v>
      </c>
      <c r="R97" s="11">
        <v>-911.33298299774185</v>
      </c>
    </row>
    <row r="98" spans="2:18" ht="39.950000000000003" customHeight="1" x14ac:dyDescent="0.3">
      <c r="B98" s="9" t="s">
        <v>20</v>
      </c>
      <c r="C98" s="14">
        <v>71165.100830329495</v>
      </c>
      <c r="D98" s="14">
        <v>72267.18040038379</v>
      </c>
      <c r="E98" s="14">
        <v>72267.18040038379</v>
      </c>
      <c r="F98" s="14">
        <v>0</v>
      </c>
      <c r="G98" s="14">
        <v>0</v>
      </c>
      <c r="H98" s="14">
        <v>73775.012438060352</v>
      </c>
      <c r="I98" s="14">
        <v>80617.828234449349</v>
      </c>
      <c r="J98" s="14">
        <v>105282.55523897376</v>
      </c>
      <c r="K98" s="14">
        <v>105282.55</v>
      </c>
      <c r="L98" s="14">
        <v>0</v>
      </c>
      <c r="M98" s="16">
        <f t="shared" si="4"/>
        <v>64322.290272914252</v>
      </c>
      <c r="N98" s="11">
        <v>1.5973917404285505</v>
      </c>
      <c r="O98" s="11">
        <v>0</v>
      </c>
      <c r="P98" s="24">
        <f t="shared" si="5"/>
        <v>64323.887664654678</v>
      </c>
      <c r="Q98" s="11">
        <v>66052.520274756753</v>
      </c>
      <c r="R98" s="11">
        <v>-1728.6326101020795</v>
      </c>
    </row>
    <row r="99" spans="2:18" ht="39.950000000000003" customHeight="1" x14ac:dyDescent="0.3">
      <c r="B99" s="9" t="s">
        <v>40</v>
      </c>
      <c r="C99" s="14">
        <v>245755.28649801895</v>
      </c>
      <c r="D99" s="14">
        <v>242484.73631714843</v>
      </c>
      <c r="E99" s="14">
        <v>242484.73631714843</v>
      </c>
      <c r="F99" s="14">
        <v>0</v>
      </c>
      <c r="G99" s="14">
        <v>0</v>
      </c>
      <c r="H99" s="14">
        <v>277737.06649801892</v>
      </c>
      <c r="I99" s="14">
        <v>258290.785312444</v>
      </c>
      <c r="J99" s="14">
        <v>239420.96252050754</v>
      </c>
      <c r="K99" s="14">
        <v>239420.97</v>
      </c>
      <c r="L99" s="14">
        <v>0</v>
      </c>
      <c r="M99" s="16">
        <f t="shared" si="4"/>
        <v>265201.56020410138</v>
      </c>
      <c r="N99" s="11">
        <v>-182.41542114492884</v>
      </c>
      <c r="O99" s="11">
        <v>0</v>
      </c>
      <c r="P99" s="24">
        <f t="shared" si="5"/>
        <v>265019.14478295646</v>
      </c>
      <c r="Q99" s="11">
        <v>262357.37985155755</v>
      </c>
      <c r="R99" s="11">
        <v>2661.764931399005</v>
      </c>
    </row>
    <row r="100" spans="2:18" ht="39.950000000000003" customHeight="1" x14ac:dyDescent="0.3">
      <c r="B100" s="9" t="s">
        <v>164</v>
      </c>
      <c r="C100" s="14">
        <v>0</v>
      </c>
      <c r="D100" s="14">
        <v>0</v>
      </c>
      <c r="E100" s="14">
        <v>0</v>
      </c>
      <c r="F100" s="14">
        <v>0</v>
      </c>
      <c r="G100" s="14">
        <v>0</v>
      </c>
      <c r="H100" s="14">
        <v>0</v>
      </c>
      <c r="I100" s="14">
        <v>0</v>
      </c>
      <c r="J100" s="14">
        <v>-15.192044707839035</v>
      </c>
      <c r="K100" s="14">
        <v>0</v>
      </c>
      <c r="L100" s="14">
        <v>0</v>
      </c>
      <c r="M100" s="16">
        <f t="shared" ref="M100:M131" si="6">C100+(D100-E100)+(F100-G100)+(H100-I100)+(J100-K100)+L100</f>
        <v>-15.192044707839035</v>
      </c>
      <c r="N100" s="11">
        <v>-0.77974811245602982</v>
      </c>
      <c r="O100" s="11">
        <v>0</v>
      </c>
      <c r="P100" s="24">
        <f t="shared" ref="P100:P131" si="7">M100+N100+O100</f>
        <v>-15.971792820295065</v>
      </c>
      <c r="Q100" s="11">
        <v>-15.971792820295065</v>
      </c>
      <c r="R100" s="11">
        <v>0</v>
      </c>
    </row>
    <row r="101" spans="2:18" ht="39.950000000000003" customHeight="1" x14ac:dyDescent="0.3">
      <c r="B101" s="9" t="s">
        <v>34</v>
      </c>
      <c r="C101" s="14">
        <v>271521.3753182494</v>
      </c>
      <c r="D101" s="14">
        <v>276234.74613000819</v>
      </c>
      <c r="E101" s="14">
        <v>276234.74613000819</v>
      </c>
      <c r="F101" s="14">
        <v>0</v>
      </c>
      <c r="G101" s="14">
        <v>0</v>
      </c>
      <c r="H101" s="14">
        <v>303920.21833663539</v>
      </c>
      <c r="I101" s="14">
        <v>340855.60444474395</v>
      </c>
      <c r="J101" s="14">
        <v>365696.65569451533</v>
      </c>
      <c r="K101" s="14">
        <v>365696.65</v>
      </c>
      <c r="L101" s="14">
        <v>0</v>
      </c>
      <c r="M101" s="16">
        <f t="shared" si="6"/>
        <v>234585.99490465614</v>
      </c>
      <c r="N101" s="11">
        <v>-118.61284697752237</v>
      </c>
      <c r="O101" s="11">
        <v>0</v>
      </c>
      <c r="P101" s="24">
        <f t="shared" si="7"/>
        <v>234467.38205767862</v>
      </c>
      <c r="Q101" s="11">
        <v>230581.96483756517</v>
      </c>
      <c r="R101" s="11">
        <v>3885.4172201134443</v>
      </c>
    </row>
    <row r="102" spans="2:18" ht="39.950000000000003" customHeight="1" x14ac:dyDescent="0.3">
      <c r="B102" s="9" t="s">
        <v>42</v>
      </c>
      <c r="C102" s="14">
        <v>119518.81092969497</v>
      </c>
      <c r="D102" s="14">
        <v>108064.93788099996</v>
      </c>
      <c r="E102" s="14">
        <v>108064.93788099996</v>
      </c>
      <c r="F102" s="14">
        <v>0</v>
      </c>
      <c r="G102" s="14">
        <v>0</v>
      </c>
      <c r="H102" s="14">
        <v>121982.34790822148</v>
      </c>
      <c r="I102" s="14">
        <v>128101.7034455284</v>
      </c>
      <c r="J102" s="14">
        <v>124650.24311781915</v>
      </c>
      <c r="K102" s="14">
        <v>124650.24000000001</v>
      </c>
      <c r="L102" s="14">
        <v>0</v>
      </c>
      <c r="M102" s="16">
        <f t="shared" si="6"/>
        <v>113399.45851020719</v>
      </c>
      <c r="N102" s="11">
        <v>-365.53569162392085</v>
      </c>
      <c r="O102" s="11">
        <v>0</v>
      </c>
      <c r="P102" s="24">
        <f t="shared" si="7"/>
        <v>113033.92281858326</v>
      </c>
      <c r="Q102" s="11">
        <v>123350.55247131354</v>
      </c>
      <c r="R102" s="11">
        <v>-10316.629652730255</v>
      </c>
    </row>
    <row r="103" spans="2:18" ht="39.950000000000003" customHeight="1" x14ac:dyDescent="0.3">
      <c r="B103" s="9" t="s">
        <v>52</v>
      </c>
      <c r="C103" s="14">
        <v>2222788.9381775716</v>
      </c>
      <c r="D103" s="14">
        <v>2794731.088596886</v>
      </c>
      <c r="E103" s="14">
        <v>2794731.088596886</v>
      </c>
      <c r="F103" s="14">
        <v>0</v>
      </c>
      <c r="G103" s="14">
        <v>0</v>
      </c>
      <c r="H103" s="14">
        <v>2305811.0100419195</v>
      </c>
      <c r="I103" s="14">
        <v>2251137.3330682339</v>
      </c>
      <c r="J103" s="14">
        <v>1182939.3497811069</v>
      </c>
      <c r="K103" s="14">
        <v>1182939.3500000001</v>
      </c>
      <c r="L103" s="14">
        <v>47905.024786324808</v>
      </c>
      <c r="M103" s="16">
        <f t="shared" si="6"/>
        <v>2325367.6397186886</v>
      </c>
      <c r="N103" s="11">
        <v>7074.2990353381056</v>
      </c>
      <c r="O103" s="11">
        <v>0</v>
      </c>
      <c r="P103" s="24">
        <f t="shared" si="7"/>
        <v>2332441.9387540268</v>
      </c>
      <c r="Q103" s="11">
        <v>901264.25978698535</v>
      </c>
      <c r="R103" s="11">
        <v>1431177.6789670417</v>
      </c>
    </row>
    <row r="104" spans="2:18" ht="39.950000000000003" customHeight="1" x14ac:dyDescent="0.3">
      <c r="B104" s="9" t="s">
        <v>86</v>
      </c>
      <c r="C104" s="14">
        <v>1250527.3292929293</v>
      </c>
      <c r="D104" s="14">
        <v>429660.04177957069</v>
      </c>
      <c r="E104" s="14">
        <v>15248.77</v>
      </c>
      <c r="F104" s="14">
        <v>0</v>
      </c>
      <c r="G104" s="14">
        <v>0</v>
      </c>
      <c r="H104" s="14">
        <v>23264.527940750657</v>
      </c>
      <c r="I104" s="14">
        <v>27774.95</v>
      </c>
      <c r="J104" s="14">
        <v>197727.15373920725</v>
      </c>
      <c r="K104" s="14">
        <v>197727.15</v>
      </c>
      <c r="L104" s="14">
        <v>0</v>
      </c>
      <c r="M104" s="16">
        <f t="shared" si="6"/>
        <v>1660428.1827524579</v>
      </c>
      <c r="N104" s="11">
        <v>-1996.9989954650362</v>
      </c>
      <c r="O104" s="11">
        <v>0</v>
      </c>
      <c r="P104" s="24">
        <f t="shared" si="7"/>
        <v>1658431.1837569929</v>
      </c>
      <c r="Q104" s="11">
        <v>9412.51965609744</v>
      </c>
      <c r="R104" s="11">
        <v>1649018.6641008954</v>
      </c>
    </row>
    <row r="105" spans="2:18" ht="39.950000000000003" customHeight="1" x14ac:dyDescent="0.3">
      <c r="B105" s="9" t="s">
        <v>93</v>
      </c>
      <c r="C105" s="14">
        <v>17165.649905481907</v>
      </c>
      <c r="D105" s="14">
        <v>17149.745599283993</v>
      </c>
      <c r="E105" s="14">
        <v>17149.745599283993</v>
      </c>
      <c r="F105" s="14">
        <v>0</v>
      </c>
      <c r="G105" s="14">
        <v>0</v>
      </c>
      <c r="H105" s="14">
        <v>17216.684576344083</v>
      </c>
      <c r="I105" s="14">
        <v>17160.851063829788</v>
      </c>
      <c r="J105" s="14">
        <v>18657.26989610431</v>
      </c>
      <c r="K105" s="14">
        <v>18657.27</v>
      </c>
      <c r="L105" s="14">
        <v>0</v>
      </c>
      <c r="M105" s="16">
        <f t="shared" si="6"/>
        <v>17221.483314100511</v>
      </c>
      <c r="N105" s="11">
        <v>15.911354670294385</v>
      </c>
      <c r="O105" s="11">
        <v>0</v>
      </c>
      <c r="P105" s="24">
        <f t="shared" si="7"/>
        <v>17237.394668770805</v>
      </c>
      <c r="Q105" s="11">
        <v>17843.617356199808</v>
      </c>
      <c r="R105" s="11">
        <v>-606.22268742900019</v>
      </c>
    </row>
    <row r="106" spans="2:18" ht="39.950000000000003" customHeight="1" x14ac:dyDescent="0.3">
      <c r="B106" s="9" t="s">
        <v>64</v>
      </c>
      <c r="C106" s="14">
        <v>278927.37781408778</v>
      </c>
      <c r="D106" s="14">
        <v>327646.04893364146</v>
      </c>
      <c r="E106" s="14">
        <v>383129.78338582924</v>
      </c>
      <c r="F106" s="14">
        <v>0</v>
      </c>
      <c r="G106" s="14">
        <v>0</v>
      </c>
      <c r="H106" s="14">
        <v>319815.06608305208</v>
      </c>
      <c r="I106" s="14">
        <v>228156.54906917611</v>
      </c>
      <c r="J106" s="14">
        <v>318314.96158451133</v>
      </c>
      <c r="K106" s="14">
        <v>318314.95999999996</v>
      </c>
      <c r="L106" s="14">
        <v>0</v>
      </c>
      <c r="M106" s="16">
        <f t="shared" si="6"/>
        <v>315102.16196028737</v>
      </c>
      <c r="N106" s="11">
        <v>2759.176860280415</v>
      </c>
      <c r="O106" s="11">
        <v>0</v>
      </c>
      <c r="P106" s="24">
        <f t="shared" si="7"/>
        <v>317861.33882056776</v>
      </c>
      <c r="Q106" s="11">
        <v>62134.355000329648</v>
      </c>
      <c r="R106" s="11">
        <v>255726.98382023806</v>
      </c>
    </row>
    <row r="107" spans="2:18" ht="39.950000000000003" customHeight="1" x14ac:dyDescent="0.3">
      <c r="B107" s="9" t="s">
        <v>127</v>
      </c>
      <c r="C107" s="14">
        <v>976311.2844317609</v>
      </c>
      <c r="D107" s="14">
        <v>961075.41436824575</v>
      </c>
      <c r="E107" s="14">
        <v>961075.41436824575</v>
      </c>
      <c r="F107" s="14">
        <v>0</v>
      </c>
      <c r="G107" s="14">
        <v>0</v>
      </c>
      <c r="H107" s="14">
        <v>1062863.8735260665</v>
      </c>
      <c r="I107" s="14">
        <v>1124629.5182230612</v>
      </c>
      <c r="J107" s="14">
        <v>376496.12560493592</v>
      </c>
      <c r="K107" s="14">
        <v>376496.12999999995</v>
      </c>
      <c r="L107" s="14">
        <v>19999.599999999999</v>
      </c>
      <c r="M107" s="16">
        <f t="shared" si="6"/>
        <v>934545.23533970222</v>
      </c>
      <c r="N107" s="11">
        <v>-7415.6339915473427</v>
      </c>
      <c r="O107" s="11">
        <v>0</v>
      </c>
      <c r="P107" s="24">
        <f t="shared" si="7"/>
        <v>927129.60134815483</v>
      </c>
      <c r="Q107" s="11">
        <v>300870.7134880143</v>
      </c>
      <c r="R107" s="11">
        <v>626258.88786014041</v>
      </c>
    </row>
    <row r="108" spans="2:18" ht="39.950000000000003" customHeight="1" x14ac:dyDescent="0.3">
      <c r="B108" s="9" t="s">
        <v>66</v>
      </c>
      <c r="C108" s="14">
        <v>23494.125551948047</v>
      </c>
      <c r="D108" s="14">
        <v>28502.871453360691</v>
      </c>
      <c r="E108" s="14">
        <v>28502.871453360691</v>
      </c>
      <c r="F108" s="14">
        <v>0</v>
      </c>
      <c r="G108" s="14">
        <v>0</v>
      </c>
      <c r="H108" s="14">
        <v>37663.252696680443</v>
      </c>
      <c r="I108" s="14">
        <v>54617.163437451818</v>
      </c>
      <c r="J108" s="14">
        <v>55541.07578753095</v>
      </c>
      <c r="K108" s="14">
        <v>55541.08</v>
      </c>
      <c r="L108" s="14">
        <v>0</v>
      </c>
      <c r="M108" s="16">
        <f t="shared" si="6"/>
        <v>6540.2105987076211</v>
      </c>
      <c r="N108" s="11">
        <v>-175.79602686525209</v>
      </c>
      <c r="O108" s="11">
        <v>0</v>
      </c>
      <c r="P108" s="24">
        <f t="shared" si="7"/>
        <v>6364.4145718423688</v>
      </c>
      <c r="Q108" s="11">
        <v>20160.32663724032</v>
      </c>
      <c r="R108" s="11">
        <v>-13795.912065397941</v>
      </c>
    </row>
    <row r="109" spans="2:18" ht="39.950000000000003" customHeight="1" x14ac:dyDescent="0.3">
      <c r="B109" s="9" t="s">
        <v>53</v>
      </c>
      <c r="C109" s="14">
        <v>8930.0556468817576</v>
      </c>
      <c r="D109" s="14">
        <v>9027.7541190476186</v>
      </c>
      <c r="E109" s="14">
        <v>9027.7541190476186</v>
      </c>
      <c r="F109" s="14">
        <v>0</v>
      </c>
      <c r="G109" s="14">
        <v>0</v>
      </c>
      <c r="H109" s="14">
        <v>8857.5032860389056</v>
      </c>
      <c r="I109" s="14">
        <v>9101.5038617561695</v>
      </c>
      <c r="J109" s="14">
        <v>11555.391572342256</v>
      </c>
      <c r="K109" s="14">
        <v>11555.400000000001</v>
      </c>
      <c r="L109" s="14">
        <v>0</v>
      </c>
      <c r="M109" s="16">
        <f t="shared" si="6"/>
        <v>8686.0466435067483</v>
      </c>
      <c r="N109" s="11">
        <v>36.826700161508676</v>
      </c>
      <c r="O109" s="11">
        <v>0</v>
      </c>
      <c r="P109" s="24">
        <f t="shared" si="7"/>
        <v>8722.8733436682578</v>
      </c>
      <c r="Q109" s="11">
        <v>10148.273395596563</v>
      </c>
      <c r="R109" s="11">
        <v>-1425.4000519283068</v>
      </c>
    </row>
    <row r="110" spans="2:18" ht="39.950000000000003" customHeight="1" x14ac:dyDescent="0.3">
      <c r="B110" s="9" t="s">
        <v>41</v>
      </c>
      <c r="C110" s="14">
        <v>203251.61487062785</v>
      </c>
      <c r="D110" s="14">
        <v>184424.56628731263</v>
      </c>
      <c r="E110" s="14">
        <v>184424.56628731263</v>
      </c>
      <c r="F110" s="14">
        <v>0</v>
      </c>
      <c r="G110" s="14">
        <v>0</v>
      </c>
      <c r="H110" s="14">
        <v>210792.81525044277</v>
      </c>
      <c r="I110" s="14">
        <v>202666.82014822631</v>
      </c>
      <c r="J110" s="14">
        <v>208692.85214341822</v>
      </c>
      <c r="K110" s="14">
        <v>208692.85</v>
      </c>
      <c r="L110" s="14">
        <v>0</v>
      </c>
      <c r="M110" s="16">
        <f t="shared" si="6"/>
        <v>211377.61211626252</v>
      </c>
      <c r="N110" s="11">
        <v>99.720496807033769</v>
      </c>
      <c r="O110" s="11">
        <v>0</v>
      </c>
      <c r="P110" s="24">
        <f t="shared" si="7"/>
        <v>211477.33261306956</v>
      </c>
      <c r="Q110" s="11">
        <v>209600.61383053471</v>
      </c>
      <c r="R110" s="11">
        <v>1876.7187825348497</v>
      </c>
    </row>
    <row r="111" spans="2:18" ht="39.950000000000003" customHeight="1" x14ac:dyDescent="0.3">
      <c r="B111" s="9" t="s">
        <v>63</v>
      </c>
      <c r="C111" s="14">
        <v>18475.67442232127</v>
      </c>
      <c r="D111" s="14">
        <v>23632.940669478066</v>
      </c>
      <c r="E111" s="14">
        <v>23632.940669478066</v>
      </c>
      <c r="F111" s="14">
        <v>0</v>
      </c>
      <c r="G111" s="14">
        <v>0</v>
      </c>
      <c r="H111" s="14">
        <v>53940.20930196</v>
      </c>
      <c r="I111" s="14">
        <v>55577.113725581366</v>
      </c>
      <c r="J111" s="14">
        <v>78196.829711141007</v>
      </c>
      <c r="K111" s="14">
        <v>78196.829999999987</v>
      </c>
      <c r="L111" s="14">
        <v>0</v>
      </c>
      <c r="M111" s="16">
        <f t="shared" si="6"/>
        <v>16838.769709840923</v>
      </c>
      <c r="N111" s="11">
        <v>387.38942710056858</v>
      </c>
      <c r="O111" s="11">
        <v>0</v>
      </c>
      <c r="P111" s="24">
        <f t="shared" si="7"/>
        <v>17226.159136941493</v>
      </c>
      <c r="Q111" s="11">
        <v>19620.854465760458</v>
      </c>
      <c r="R111" s="11">
        <v>-2394.695328818967</v>
      </c>
    </row>
    <row r="112" spans="2:18" ht="39.950000000000003" customHeight="1" x14ac:dyDescent="0.3">
      <c r="B112" s="9" t="s">
        <v>131</v>
      </c>
      <c r="C112" s="14">
        <v>356784.13856239262</v>
      </c>
      <c r="D112" s="14">
        <v>233712.97732943748</v>
      </c>
      <c r="E112" s="14">
        <v>233712.97732943748</v>
      </c>
      <c r="F112" s="14">
        <v>0</v>
      </c>
      <c r="G112" s="14">
        <v>0</v>
      </c>
      <c r="H112" s="14">
        <v>410928.3606515053</v>
      </c>
      <c r="I112" s="14">
        <v>156354.63135385633</v>
      </c>
      <c r="J112" s="14">
        <v>406453.43215179571</v>
      </c>
      <c r="K112" s="14">
        <v>406453.43000000005</v>
      </c>
      <c r="L112" s="14">
        <v>0</v>
      </c>
      <c r="M112" s="16">
        <f t="shared" si="6"/>
        <v>611357.87001183722</v>
      </c>
      <c r="N112" s="11">
        <v>-3524.4398828895478</v>
      </c>
      <c r="O112" s="11">
        <v>0</v>
      </c>
      <c r="P112" s="24">
        <f t="shared" si="7"/>
        <v>607833.43012894772</v>
      </c>
      <c r="Q112" s="11">
        <v>607258.00001725717</v>
      </c>
      <c r="R112" s="11">
        <v>575.43011169065073</v>
      </c>
    </row>
    <row r="113" spans="2:18" ht="39.950000000000003" customHeight="1" x14ac:dyDescent="0.3">
      <c r="B113" s="9" t="s">
        <v>92</v>
      </c>
      <c r="C113" s="14">
        <v>19657.707220772289</v>
      </c>
      <c r="D113" s="14">
        <v>17899.921286247136</v>
      </c>
      <c r="E113" s="14">
        <v>17899.921286247136</v>
      </c>
      <c r="F113" s="14">
        <v>0</v>
      </c>
      <c r="G113" s="14">
        <v>0</v>
      </c>
      <c r="H113" s="14">
        <v>21417.03368271505</v>
      </c>
      <c r="I113" s="14">
        <v>19922.320029331659</v>
      </c>
      <c r="J113" s="14">
        <v>21564.641675520943</v>
      </c>
      <c r="K113" s="14">
        <v>21564.640000000003</v>
      </c>
      <c r="L113" s="14">
        <v>0</v>
      </c>
      <c r="M113" s="16">
        <f t="shared" si="6"/>
        <v>21152.422549676619</v>
      </c>
      <c r="N113" s="11">
        <v>62.322996959481031</v>
      </c>
      <c r="O113" s="11">
        <v>0</v>
      </c>
      <c r="P113" s="24">
        <f t="shared" si="7"/>
        <v>21214.745546636099</v>
      </c>
      <c r="Q113" s="11">
        <v>21938.824593051741</v>
      </c>
      <c r="R113" s="11">
        <v>-724.07904641563675</v>
      </c>
    </row>
    <row r="114" spans="2:18" ht="39.950000000000003" customHeight="1" x14ac:dyDescent="0.3">
      <c r="B114" s="9" t="s">
        <v>75</v>
      </c>
      <c r="C114" s="14">
        <v>28907.809502017099</v>
      </c>
      <c r="D114" s="14">
        <v>34373.608392344257</v>
      </c>
      <c r="E114" s="14">
        <v>34373.608392344257</v>
      </c>
      <c r="F114" s="14">
        <v>0</v>
      </c>
      <c r="G114" s="14">
        <v>0</v>
      </c>
      <c r="H114" s="14">
        <v>27019.68936747617</v>
      </c>
      <c r="I114" s="14">
        <v>34389.093135011441</v>
      </c>
      <c r="J114" s="14">
        <v>33903.105935998632</v>
      </c>
      <c r="K114" s="14">
        <v>33903.11</v>
      </c>
      <c r="L114" s="14">
        <v>0</v>
      </c>
      <c r="M114" s="16">
        <f t="shared" si="6"/>
        <v>21538.40167048046</v>
      </c>
      <c r="N114" s="11">
        <v>-96.45737409476223</v>
      </c>
      <c r="O114" s="11">
        <v>0</v>
      </c>
      <c r="P114" s="24">
        <f t="shared" si="7"/>
        <v>21441.944296385696</v>
      </c>
      <c r="Q114" s="11">
        <v>23064.138536539907</v>
      </c>
      <c r="R114" s="11">
        <v>-1622.1942401542126</v>
      </c>
    </row>
    <row r="115" spans="2:18" ht="39.950000000000003" customHeight="1" x14ac:dyDescent="0.3">
      <c r="B115" s="9" t="s">
        <v>19</v>
      </c>
      <c r="C115" s="14">
        <v>0</v>
      </c>
      <c r="D115" s="14">
        <v>0</v>
      </c>
      <c r="E115" s="14">
        <v>0</v>
      </c>
      <c r="F115" s="14">
        <v>0</v>
      </c>
      <c r="G115" s="14">
        <v>0</v>
      </c>
      <c r="H115" s="14">
        <v>0</v>
      </c>
      <c r="I115" s="14">
        <v>0</v>
      </c>
      <c r="J115" s="14">
        <v>-301.08139999999997</v>
      </c>
      <c r="K115" s="14">
        <v>0</v>
      </c>
      <c r="L115" s="14">
        <v>0</v>
      </c>
      <c r="M115" s="16">
        <f t="shared" si="6"/>
        <v>-301.08139999999997</v>
      </c>
      <c r="N115" s="11">
        <v>-5.2676720013759999</v>
      </c>
      <c r="O115" s="11">
        <v>0</v>
      </c>
      <c r="P115" s="24">
        <f t="shared" si="7"/>
        <v>-306.34907200137599</v>
      </c>
      <c r="Q115" s="11">
        <v>-306.34907200137599</v>
      </c>
      <c r="R115" s="11">
        <v>0</v>
      </c>
    </row>
    <row r="116" spans="2:18" ht="39.950000000000003" customHeight="1" x14ac:dyDescent="0.3">
      <c r="B116" s="9" t="s">
        <v>71</v>
      </c>
      <c r="C116" s="14">
        <v>23070.571935483873</v>
      </c>
      <c r="D116" s="14">
        <v>32432.570479375001</v>
      </c>
      <c r="E116" s="14">
        <v>24149.570479375001</v>
      </c>
      <c r="F116" s="14">
        <v>0</v>
      </c>
      <c r="G116" s="14">
        <v>0</v>
      </c>
      <c r="H116" s="14">
        <v>168425.26810544982</v>
      </c>
      <c r="I116" s="14">
        <v>141061.38511999999</v>
      </c>
      <c r="J116" s="14">
        <v>182208.77104858449</v>
      </c>
      <c r="K116" s="14">
        <v>182208.77000000002</v>
      </c>
      <c r="L116" s="14">
        <v>0</v>
      </c>
      <c r="M116" s="16">
        <f t="shared" si="6"/>
        <v>58717.455969518174</v>
      </c>
      <c r="N116" s="11">
        <v>1403.3174403068203</v>
      </c>
      <c r="O116" s="11">
        <v>0</v>
      </c>
      <c r="P116" s="24">
        <f t="shared" si="7"/>
        <v>60120.773409824993</v>
      </c>
      <c r="Q116" s="11">
        <v>15511.802004295843</v>
      </c>
      <c r="R116" s="11">
        <v>44608.971405529148</v>
      </c>
    </row>
    <row r="117" spans="2:18" ht="39.950000000000003" customHeight="1" x14ac:dyDescent="0.3">
      <c r="B117" s="9" t="s">
        <v>35</v>
      </c>
      <c r="C117" s="14">
        <v>27871.203807165126</v>
      </c>
      <c r="D117" s="14">
        <v>30685.203190949469</v>
      </c>
      <c r="E117" s="14">
        <v>30685.203190949469</v>
      </c>
      <c r="F117" s="14">
        <v>0</v>
      </c>
      <c r="G117" s="14">
        <v>0</v>
      </c>
      <c r="H117" s="14">
        <v>18187.521717570158</v>
      </c>
      <c r="I117" s="14">
        <v>17636.298746402012</v>
      </c>
      <c r="J117" s="14">
        <v>17822.117772235961</v>
      </c>
      <c r="K117" s="14">
        <v>17822.12</v>
      </c>
      <c r="L117" s="14">
        <v>0</v>
      </c>
      <c r="M117" s="16">
        <f t="shared" si="6"/>
        <v>28422.424550569234</v>
      </c>
      <c r="N117" s="11">
        <v>25.473500054646557</v>
      </c>
      <c r="O117" s="11">
        <v>0</v>
      </c>
      <c r="P117" s="24">
        <f t="shared" si="7"/>
        <v>28447.89805062388</v>
      </c>
      <c r="Q117" s="11">
        <v>26492.938042130627</v>
      </c>
      <c r="R117" s="11">
        <v>1954.9600084932531</v>
      </c>
    </row>
    <row r="118" spans="2:18" ht="39.950000000000003" customHeight="1" x14ac:dyDescent="0.3">
      <c r="B118" s="9" t="s">
        <v>18</v>
      </c>
      <c r="C118" s="14">
        <v>1043528.6481698115</v>
      </c>
      <c r="D118" s="14">
        <v>1055559.264395288</v>
      </c>
      <c r="E118" s="14">
        <v>939754.89616772532</v>
      </c>
      <c r="F118" s="14">
        <v>0</v>
      </c>
      <c r="G118" s="14">
        <v>0</v>
      </c>
      <c r="H118" s="14">
        <v>786834.11255818966</v>
      </c>
      <c r="I118" s="14">
        <v>916164.56739498046</v>
      </c>
      <c r="J118" s="14">
        <v>852528.74468207732</v>
      </c>
      <c r="K118" s="14">
        <v>852528.74</v>
      </c>
      <c r="L118" s="14">
        <v>999.98</v>
      </c>
      <c r="M118" s="16">
        <f t="shared" si="6"/>
        <v>1031002.5462426607</v>
      </c>
      <c r="N118" s="11">
        <v>-3534.8007789456728</v>
      </c>
      <c r="O118" s="11">
        <v>0</v>
      </c>
      <c r="P118" s="24">
        <f t="shared" si="7"/>
        <v>1027467.7454637151</v>
      </c>
      <c r="Q118" s="11">
        <v>1027026.3354961597</v>
      </c>
      <c r="R118" s="11">
        <v>441.40996755535758</v>
      </c>
    </row>
    <row r="119" spans="2:18" ht="39.950000000000003" customHeight="1" x14ac:dyDescent="0.3">
      <c r="B119" s="9" t="s">
        <v>22</v>
      </c>
      <c r="C119" s="14">
        <v>6570.9689189189194</v>
      </c>
      <c r="D119" s="14">
        <v>6216.3374999999996</v>
      </c>
      <c r="E119" s="14">
        <v>6216.3374999999996</v>
      </c>
      <c r="F119" s="14">
        <v>0</v>
      </c>
      <c r="G119" s="14">
        <v>0</v>
      </c>
      <c r="H119" s="14">
        <v>6321.155045045045</v>
      </c>
      <c r="I119" s="14">
        <v>5988.3360000000002</v>
      </c>
      <c r="J119" s="14">
        <v>7401.2506549369809</v>
      </c>
      <c r="K119" s="14">
        <v>7401.25</v>
      </c>
      <c r="L119" s="14">
        <v>0</v>
      </c>
      <c r="M119" s="16">
        <f t="shared" si="6"/>
        <v>6903.788618900945</v>
      </c>
      <c r="N119" s="11">
        <v>23.027818655071528</v>
      </c>
      <c r="O119" s="11">
        <v>0</v>
      </c>
      <c r="P119" s="24">
        <f t="shared" si="7"/>
        <v>6926.8164375560164</v>
      </c>
      <c r="Q119" s="11">
        <v>6899.1381400988603</v>
      </c>
      <c r="R119" s="11">
        <v>27.678297457155505</v>
      </c>
    </row>
    <row r="120" spans="2:18" ht="39.950000000000003" customHeight="1" x14ac:dyDescent="0.3">
      <c r="B120" s="9" t="s">
        <v>37</v>
      </c>
      <c r="C120" s="14">
        <v>40658.085929783367</v>
      </c>
      <c r="D120" s="14">
        <v>37499.58259606934</v>
      </c>
      <c r="E120" s="14">
        <v>37499.58259606934</v>
      </c>
      <c r="F120" s="14">
        <v>0</v>
      </c>
      <c r="G120" s="14">
        <v>0</v>
      </c>
      <c r="H120" s="14">
        <v>42594.587386308725</v>
      </c>
      <c r="I120" s="14">
        <v>33740.206972331907</v>
      </c>
      <c r="J120" s="14">
        <v>34769.929422412555</v>
      </c>
      <c r="K120" s="14">
        <v>34769.93</v>
      </c>
      <c r="L120" s="14">
        <v>0</v>
      </c>
      <c r="M120" s="16">
        <f t="shared" si="6"/>
        <v>49512.46576617274</v>
      </c>
      <c r="N120" s="11">
        <v>97.191060292883563</v>
      </c>
      <c r="O120" s="11">
        <v>0</v>
      </c>
      <c r="P120" s="24">
        <f t="shared" si="7"/>
        <v>49609.656826465623</v>
      </c>
      <c r="Q120" s="11">
        <v>51817.914395712665</v>
      </c>
      <c r="R120" s="11">
        <v>-2208.2575692470405</v>
      </c>
    </row>
    <row r="121" spans="2:18" ht="39.950000000000003" customHeight="1" x14ac:dyDescent="0.3">
      <c r="B121" s="9" t="s">
        <v>36</v>
      </c>
      <c r="C121" s="14">
        <v>0</v>
      </c>
      <c r="D121" s="14">
        <v>0</v>
      </c>
      <c r="E121" s="14">
        <v>0</v>
      </c>
      <c r="F121" s="14">
        <v>0</v>
      </c>
      <c r="G121" s="14">
        <v>0</v>
      </c>
      <c r="H121" s="14">
        <v>0</v>
      </c>
      <c r="I121" s="14">
        <v>0</v>
      </c>
      <c r="J121" s="14">
        <v>-166503.98850903613</v>
      </c>
      <c r="K121" s="14">
        <v>-166503.99000000002</v>
      </c>
      <c r="L121" s="14">
        <v>63324.273366128604</v>
      </c>
      <c r="M121" s="16">
        <f t="shared" si="6"/>
        <v>63324.274857092489</v>
      </c>
      <c r="N121" s="11">
        <v>-18.650272019113725</v>
      </c>
      <c r="O121" s="11">
        <v>0</v>
      </c>
      <c r="P121" s="24">
        <f t="shared" si="7"/>
        <v>63305.624585073376</v>
      </c>
      <c r="Q121" s="11">
        <v>63348.000015502985</v>
      </c>
      <c r="R121" s="11">
        <v>-42.375430429629894</v>
      </c>
    </row>
    <row r="122" spans="2:18" ht="39.950000000000003" customHeight="1" x14ac:dyDescent="0.3">
      <c r="B122" s="9" t="s">
        <v>67</v>
      </c>
      <c r="C122" s="14">
        <v>9105.1680716932115</v>
      </c>
      <c r="D122" s="14">
        <v>8902.3734157933432</v>
      </c>
      <c r="E122" s="14">
        <v>8902.3734157933432</v>
      </c>
      <c r="F122" s="14">
        <v>0</v>
      </c>
      <c r="G122" s="14">
        <v>0</v>
      </c>
      <c r="H122" s="14">
        <v>19858.780881888641</v>
      </c>
      <c r="I122" s="14">
        <v>20246.236110852406</v>
      </c>
      <c r="J122" s="14">
        <v>26545.541139816909</v>
      </c>
      <c r="K122" s="14">
        <v>26545.550000000003</v>
      </c>
      <c r="L122" s="14">
        <v>0</v>
      </c>
      <c r="M122" s="16">
        <f t="shared" si="6"/>
        <v>8717.7039825463526</v>
      </c>
      <c r="N122" s="11">
        <v>106.27071395195323</v>
      </c>
      <c r="O122" s="11">
        <v>0</v>
      </c>
      <c r="P122" s="24">
        <f t="shared" si="7"/>
        <v>8823.974696498306</v>
      </c>
      <c r="Q122" s="11">
        <v>8900.0305182397406</v>
      </c>
      <c r="R122" s="11">
        <v>-76.055821741437938</v>
      </c>
    </row>
    <row r="123" spans="2:18" ht="39.950000000000003" customHeight="1" x14ac:dyDescent="0.3">
      <c r="B123" s="9" t="s">
        <v>100</v>
      </c>
      <c r="C123" s="14">
        <v>11049.862953796202</v>
      </c>
      <c r="D123" s="14">
        <v>0</v>
      </c>
      <c r="E123" s="14">
        <v>0</v>
      </c>
      <c r="F123" s="14">
        <v>0</v>
      </c>
      <c r="G123" s="14">
        <v>0</v>
      </c>
      <c r="H123" s="14">
        <v>8266.3217570829729</v>
      </c>
      <c r="I123" s="14">
        <v>10105.830439388827</v>
      </c>
      <c r="J123" s="14">
        <v>7764.4125693612368</v>
      </c>
      <c r="K123" s="14">
        <v>7764.41</v>
      </c>
      <c r="L123" s="14">
        <v>0</v>
      </c>
      <c r="M123" s="16">
        <f t="shared" si="6"/>
        <v>9210.3568408515857</v>
      </c>
      <c r="N123" s="11">
        <v>-71.260383339107079</v>
      </c>
      <c r="O123" s="11">
        <v>0</v>
      </c>
      <c r="P123" s="24">
        <f t="shared" si="7"/>
        <v>9139.0964575124781</v>
      </c>
      <c r="Q123" s="11">
        <v>9139.0964575124781</v>
      </c>
      <c r="R123" s="11">
        <v>0</v>
      </c>
    </row>
    <row r="124" spans="2:18" ht="39.950000000000003" customHeight="1" x14ac:dyDescent="0.3">
      <c r="B124" s="9" t="s">
        <v>23</v>
      </c>
      <c r="C124" s="14">
        <v>2289.2893548387096</v>
      </c>
      <c r="D124" s="14">
        <v>1701.4965373134328</v>
      </c>
      <c r="E124" s="14">
        <v>1701.4965373134328</v>
      </c>
      <c r="F124" s="14">
        <v>0</v>
      </c>
      <c r="G124" s="14">
        <v>0</v>
      </c>
      <c r="H124" s="14">
        <v>2531.2893548387096</v>
      </c>
      <c r="I124" s="14">
        <v>2097.142412698413</v>
      </c>
      <c r="J124" s="14">
        <v>2386.247424221855</v>
      </c>
      <c r="K124" s="14">
        <v>2386.25</v>
      </c>
      <c r="L124" s="14">
        <v>0</v>
      </c>
      <c r="M124" s="16">
        <f t="shared" si="6"/>
        <v>2723.4337212008613</v>
      </c>
      <c r="N124" s="11">
        <v>13.655012400740102</v>
      </c>
      <c r="O124" s="11">
        <v>0</v>
      </c>
      <c r="P124" s="24">
        <f t="shared" si="7"/>
        <v>2737.0887336016012</v>
      </c>
      <c r="Q124" s="11">
        <v>2679.0696692936067</v>
      </c>
      <c r="R124" s="11">
        <v>58.019064307994547</v>
      </c>
    </row>
    <row r="125" spans="2:18" ht="39.950000000000003" customHeight="1" x14ac:dyDescent="0.3">
      <c r="B125" s="9" t="s">
        <v>51</v>
      </c>
      <c r="C125" s="14">
        <v>41767.264407491493</v>
      </c>
      <c r="D125" s="14">
        <v>39511.235291162229</v>
      </c>
      <c r="E125" s="14">
        <v>39511.235291162229</v>
      </c>
      <c r="F125" s="14">
        <v>0</v>
      </c>
      <c r="G125" s="14">
        <v>0</v>
      </c>
      <c r="H125" s="14">
        <v>68124.260616591375</v>
      </c>
      <c r="I125" s="14">
        <v>55715.86190161237</v>
      </c>
      <c r="J125" s="14">
        <v>66549.829808348964</v>
      </c>
      <c r="K125" s="14">
        <v>66549.83</v>
      </c>
      <c r="L125" s="14">
        <v>0</v>
      </c>
      <c r="M125" s="16">
        <f t="shared" si="6"/>
        <v>54175.662930819461</v>
      </c>
      <c r="N125" s="11">
        <v>76.306433782025039</v>
      </c>
      <c r="O125" s="11">
        <v>0</v>
      </c>
      <c r="P125" s="24">
        <f t="shared" si="7"/>
        <v>54251.969364601486</v>
      </c>
      <c r="Q125" s="11">
        <v>40478.668331078879</v>
      </c>
      <c r="R125" s="11">
        <v>13773.301033522623</v>
      </c>
    </row>
    <row r="126" spans="2:18" ht="39.950000000000003" customHeight="1" x14ac:dyDescent="0.3">
      <c r="B126" s="9" t="s">
        <v>13</v>
      </c>
      <c r="C126" s="14">
        <v>20560.684921859804</v>
      </c>
      <c r="D126" s="14">
        <v>0</v>
      </c>
      <c r="E126" s="14">
        <v>0</v>
      </c>
      <c r="F126" s="14">
        <v>0</v>
      </c>
      <c r="G126" s="14">
        <v>0</v>
      </c>
      <c r="H126" s="14">
        <v>22176.954921859808</v>
      </c>
      <c r="I126" s="14">
        <v>21680.541732932459</v>
      </c>
      <c r="J126" s="14">
        <v>23666.126343141092</v>
      </c>
      <c r="K126" s="14">
        <v>23666.13</v>
      </c>
      <c r="L126" s="14">
        <v>0</v>
      </c>
      <c r="M126" s="16">
        <f t="shared" si="6"/>
        <v>21057.094453928243</v>
      </c>
      <c r="N126" s="11">
        <v>-5.0420182054581986</v>
      </c>
      <c r="O126" s="11">
        <v>0</v>
      </c>
      <c r="P126" s="24">
        <f t="shared" si="7"/>
        <v>21052.052435722784</v>
      </c>
      <c r="Q126" s="11">
        <v>22657.72520490082</v>
      </c>
      <c r="R126" s="11">
        <v>-1605.672769178037</v>
      </c>
    </row>
    <row r="127" spans="2:18" ht="39.950000000000003" customHeight="1" x14ac:dyDescent="0.3">
      <c r="B127" s="9" t="s">
        <v>95</v>
      </c>
      <c r="C127" s="14">
        <v>6584.3804101627056</v>
      </c>
      <c r="D127" s="14">
        <v>6039.4183908527993</v>
      </c>
      <c r="E127" s="14">
        <v>6039.4183908527993</v>
      </c>
      <c r="F127" s="14">
        <v>0</v>
      </c>
      <c r="G127" s="14">
        <v>0</v>
      </c>
      <c r="H127" s="14">
        <v>6694.1641844485212</v>
      </c>
      <c r="I127" s="14">
        <v>9178.0789398084817</v>
      </c>
      <c r="J127" s="14">
        <v>9777.1841034920035</v>
      </c>
      <c r="K127" s="14">
        <v>9777.1899999999987</v>
      </c>
      <c r="L127" s="14">
        <v>0</v>
      </c>
      <c r="M127" s="16">
        <f t="shared" si="6"/>
        <v>4100.4597582947499</v>
      </c>
      <c r="N127" s="11">
        <v>-198.10608235507061</v>
      </c>
      <c r="O127" s="11">
        <v>0</v>
      </c>
      <c r="P127" s="24">
        <f t="shared" si="7"/>
        <v>3902.3536759396793</v>
      </c>
      <c r="Q127" s="11">
        <v>4447.4261920331655</v>
      </c>
      <c r="R127" s="11">
        <v>-545.07251609348737</v>
      </c>
    </row>
    <row r="128" spans="2:18" ht="39.950000000000003" customHeight="1" x14ac:dyDescent="0.3">
      <c r="B128" s="9" t="s">
        <v>125</v>
      </c>
      <c r="C128" s="14">
        <v>2686.4783687276827</v>
      </c>
      <c r="D128" s="14">
        <v>2811.52</v>
      </c>
      <c r="E128" s="14">
        <v>2811.52</v>
      </c>
      <c r="F128" s="14">
        <v>0</v>
      </c>
      <c r="G128" s="14">
        <v>0</v>
      </c>
      <c r="H128" s="14">
        <v>5261.9534837462015</v>
      </c>
      <c r="I128" s="14">
        <v>6899.25</v>
      </c>
      <c r="J128" s="14">
        <v>8285.5589866445516</v>
      </c>
      <c r="K128" s="14">
        <v>8285.5600000000013</v>
      </c>
      <c r="L128" s="14">
        <v>0</v>
      </c>
      <c r="M128" s="16">
        <f t="shared" si="6"/>
        <v>1049.1808391184345</v>
      </c>
      <c r="N128" s="11">
        <v>-17.282105009074918</v>
      </c>
      <c r="O128" s="11">
        <v>0</v>
      </c>
      <c r="P128" s="24">
        <f t="shared" si="7"/>
        <v>1031.8987341093596</v>
      </c>
      <c r="Q128" s="11">
        <v>2262.9662110794598</v>
      </c>
      <c r="R128" s="11">
        <v>-1231.0674769700988</v>
      </c>
    </row>
    <row r="129" spans="2:18" ht="39.950000000000003" customHeight="1" x14ac:dyDescent="0.3">
      <c r="B129" s="9" t="s">
        <v>45</v>
      </c>
      <c r="C129" s="14">
        <v>31734.211611062557</v>
      </c>
      <c r="D129" s="14">
        <v>27117.021413640185</v>
      </c>
      <c r="E129" s="14">
        <v>27117.021413640185</v>
      </c>
      <c r="F129" s="14">
        <v>0</v>
      </c>
      <c r="G129" s="14">
        <v>0</v>
      </c>
      <c r="H129" s="14">
        <v>45663.695596949285</v>
      </c>
      <c r="I129" s="14">
        <v>50702.642985126957</v>
      </c>
      <c r="J129" s="14">
        <v>60340.978171308983</v>
      </c>
      <c r="K129" s="14">
        <v>60340.979999999996</v>
      </c>
      <c r="L129" s="14">
        <v>0</v>
      </c>
      <c r="M129" s="16">
        <f t="shared" si="6"/>
        <v>26695.262394193873</v>
      </c>
      <c r="N129" s="11">
        <v>-4.9697767842129217</v>
      </c>
      <c r="O129" s="11">
        <v>0</v>
      </c>
      <c r="P129" s="24">
        <f t="shared" si="7"/>
        <v>26690.292617409661</v>
      </c>
      <c r="Q129" s="11">
        <v>30006.115826994344</v>
      </c>
      <c r="R129" s="11">
        <v>-3315.8232095846897</v>
      </c>
    </row>
    <row r="130" spans="2:18" ht="39.950000000000003" customHeight="1" x14ac:dyDescent="0.3">
      <c r="B130" s="9" t="s">
        <v>115</v>
      </c>
      <c r="C130" s="14">
        <v>165518.4162046494</v>
      </c>
      <c r="D130" s="14">
        <v>0</v>
      </c>
      <c r="E130" s="14">
        <v>0</v>
      </c>
      <c r="F130" s="14">
        <v>0</v>
      </c>
      <c r="G130" s="14">
        <v>0</v>
      </c>
      <c r="H130" s="14">
        <v>169661.33761081085</v>
      </c>
      <c r="I130" s="14">
        <v>129853.20136738702</v>
      </c>
      <c r="J130" s="14">
        <v>154754.66236159636</v>
      </c>
      <c r="K130" s="14">
        <v>154754.66</v>
      </c>
      <c r="L130" s="14">
        <v>0</v>
      </c>
      <c r="M130" s="16">
        <f t="shared" si="6"/>
        <v>205326.55480966959</v>
      </c>
      <c r="N130" s="11">
        <v>852.04765417529438</v>
      </c>
      <c r="O130" s="11">
        <v>0</v>
      </c>
      <c r="P130" s="24">
        <f t="shared" si="7"/>
        <v>206178.60246384487</v>
      </c>
      <c r="Q130" s="11">
        <v>213146.79383556909</v>
      </c>
      <c r="R130" s="11">
        <v>-6968.1913717242032</v>
      </c>
    </row>
    <row r="131" spans="2:18" ht="39.950000000000003" customHeight="1" x14ac:dyDescent="0.3">
      <c r="B131" s="9" t="s">
        <v>25</v>
      </c>
      <c r="C131" s="14">
        <v>1428970.9348566383</v>
      </c>
      <c r="D131" s="14">
        <v>1406677.4699220234</v>
      </c>
      <c r="E131" s="14">
        <v>1406677.4699220234</v>
      </c>
      <c r="F131" s="14">
        <v>0</v>
      </c>
      <c r="G131" s="14">
        <v>0</v>
      </c>
      <c r="H131" s="14">
        <v>1455279.1298236365</v>
      </c>
      <c r="I131" s="14">
        <v>1339227.5739122496</v>
      </c>
      <c r="J131" s="14">
        <v>1444446.7458143465</v>
      </c>
      <c r="K131" s="14">
        <v>1444446.74</v>
      </c>
      <c r="L131" s="14">
        <v>4999.8999999999996</v>
      </c>
      <c r="M131" s="16">
        <f t="shared" si="6"/>
        <v>1550022.3965823716</v>
      </c>
      <c r="N131" s="11">
        <v>6606.7708295284201</v>
      </c>
      <c r="O131" s="11">
        <v>0</v>
      </c>
      <c r="P131" s="24">
        <f t="shared" si="7"/>
        <v>1556629.1674118999</v>
      </c>
      <c r="Q131" s="11">
        <v>1564852.8262224849</v>
      </c>
      <c r="R131" s="11">
        <v>-8223.6588105846968</v>
      </c>
    </row>
    <row r="132" spans="2:18" ht="39.950000000000003" customHeight="1" x14ac:dyDescent="0.3">
      <c r="B132" s="9" t="s">
        <v>24</v>
      </c>
      <c r="C132" s="14">
        <v>202827.68205592304</v>
      </c>
      <c r="D132" s="14">
        <v>171139.40127834835</v>
      </c>
      <c r="E132" s="14">
        <v>171139.40127834835</v>
      </c>
      <c r="F132" s="14">
        <v>0</v>
      </c>
      <c r="G132" s="14">
        <v>0</v>
      </c>
      <c r="H132" s="14">
        <v>181747.48124879127</v>
      </c>
      <c r="I132" s="14">
        <v>77212.96718737534</v>
      </c>
      <c r="J132" s="14">
        <v>-19969.618371719858</v>
      </c>
      <c r="K132" s="14">
        <v>-19969.620000000003</v>
      </c>
      <c r="L132" s="14">
        <v>4999.8999999999996</v>
      </c>
      <c r="M132" s="16">
        <f t="shared" ref="M132:M163" si="8">C132+(D132-E132)+(F132-G132)+(H132-I132)+(J132-K132)+L132</f>
        <v>312362.09774561913</v>
      </c>
      <c r="N132" s="11">
        <v>-453.52854040656098</v>
      </c>
      <c r="O132" s="11">
        <v>0</v>
      </c>
      <c r="P132" s="24">
        <f t="shared" ref="P132:P163" si="9">M132+N132+O132</f>
        <v>311908.56920521258</v>
      </c>
      <c r="Q132" s="11">
        <v>303772.98465766915</v>
      </c>
      <c r="R132" s="11">
        <v>8135.5845475434835</v>
      </c>
    </row>
    <row r="133" spans="2:18" ht="39.950000000000003" customHeight="1" x14ac:dyDescent="0.3">
      <c r="B133" s="9" t="s">
        <v>16</v>
      </c>
      <c r="C133" s="14">
        <v>536796.92753687059</v>
      </c>
      <c r="D133" s="14">
        <v>538244.48674970411</v>
      </c>
      <c r="E133" s="14">
        <v>538244.48674970411</v>
      </c>
      <c r="F133" s="14">
        <v>0</v>
      </c>
      <c r="G133" s="14">
        <v>0</v>
      </c>
      <c r="H133" s="14">
        <v>509464.66701202246</v>
      </c>
      <c r="I133" s="14">
        <v>606181.62431275274</v>
      </c>
      <c r="J133" s="14">
        <v>483484.69346679194</v>
      </c>
      <c r="K133" s="14">
        <v>483484.69999999995</v>
      </c>
      <c r="L133" s="14">
        <v>1999.9599999999998</v>
      </c>
      <c r="M133" s="16">
        <f t="shared" si="8"/>
        <v>442079.92370293231</v>
      </c>
      <c r="N133" s="11">
        <v>-4274.5505288834438</v>
      </c>
      <c r="O133" s="11">
        <v>0</v>
      </c>
      <c r="P133" s="24">
        <f t="shared" si="9"/>
        <v>437805.37317404884</v>
      </c>
      <c r="Q133" s="11">
        <v>432256.77984491031</v>
      </c>
      <c r="R133" s="11">
        <v>5548.5933291385209</v>
      </c>
    </row>
    <row r="134" spans="2:18" ht="39.950000000000003" customHeight="1" x14ac:dyDescent="0.3">
      <c r="B134" s="9" t="s">
        <v>17</v>
      </c>
      <c r="C134" s="14">
        <v>8264.2136844371234</v>
      </c>
      <c r="D134" s="14">
        <v>10302.121539048796</v>
      </c>
      <c r="E134" s="14">
        <v>10302.121539048796</v>
      </c>
      <c r="F134" s="14">
        <v>0</v>
      </c>
      <c r="G134" s="14">
        <v>0</v>
      </c>
      <c r="H134" s="14">
        <v>8845.7508132430503</v>
      </c>
      <c r="I134" s="14">
        <v>10508.472768072525</v>
      </c>
      <c r="J134" s="14">
        <v>-24795.121329474063</v>
      </c>
      <c r="K134" s="14">
        <v>-24795.120000000003</v>
      </c>
      <c r="L134" s="14">
        <v>0</v>
      </c>
      <c r="M134" s="16">
        <f t="shared" si="8"/>
        <v>6601.490400133589</v>
      </c>
      <c r="N134" s="11">
        <v>-559.2789813929852</v>
      </c>
      <c r="O134" s="11">
        <v>0</v>
      </c>
      <c r="P134" s="24">
        <f t="shared" si="9"/>
        <v>6042.2114187406041</v>
      </c>
      <c r="Q134" s="11">
        <v>5844.9308496117555</v>
      </c>
      <c r="R134" s="11">
        <v>197.28056912884807</v>
      </c>
    </row>
    <row r="135" spans="2:18" ht="39.950000000000003" customHeight="1" x14ac:dyDescent="0.3">
      <c r="B135" s="9" t="s">
        <v>29</v>
      </c>
      <c r="C135" s="14">
        <v>331084.46955782588</v>
      </c>
      <c r="D135" s="14">
        <v>358447.25538563379</v>
      </c>
      <c r="E135" s="14">
        <v>358447.25538563379</v>
      </c>
      <c r="F135" s="14">
        <v>0</v>
      </c>
      <c r="G135" s="14">
        <v>0</v>
      </c>
      <c r="H135" s="14">
        <v>382290.1127313106</v>
      </c>
      <c r="I135" s="14">
        <v>386087.50860666484</v>
      </c>
      <c r="J135" s="14">
        <v>432591.72457404574</v>
      </c>
      <c r="K135" s="14">
        <v>432591.73</v>
      </c>
      <c r="L135" s="14">
        <v>0</v>
      </c>
      <c r="M135" s="16">
        <f t="shared" si="8"/>
        <v>327287.06825651741</v>
      </c>
      <c r="N135" s="11">
        <v>-555.9197157882204</v>
      </c>
      <c r="O135" s="11">
        <v>0</v>
      </c>
      <c r="P135" s="24">
        <f t="shared" si="9"/>
        <v>326731.14854072919</v>
      </c>
      <c r="Q135" s="11">
        <v>319699.01032398484</v>
      </c>
      <c r="R135" s="11">
        <v>7032.1382167442998</v>
      </c>
    </row>
    <row r="136" spans="2:18" ht="39.950000000000003" customHeight="1" x14ac:dyDescent="0.3">
      <c r="B136" s="9" t="s">
        <v>114</v>
      </c>
      <c r="C136" s="14">
        <v>32960.412085981225</v>
      </c>
      <c r="D136" s="14">
        <v>18877.185265602042</v>
      </c>
      <c r="E136" s="14">
        <v>17377.185265602038</v>
      </c>
      <c r="F136" s="14">
        <v>0</v>
      </c>
      <c r="G136" s="14">
        <v>0</v>
      </c>
      <c r="H136" s="14">
        <v>15876.606787326989</v>
      </c>
      <c r="I136" s="14">
        <v>15736.1783</v>
      </c>
      <c r="J136" s="14">
        <v>16252.082160710992</v>
      </c>
      <c r="K136" s="14">
        <v>16252.08</v>
      </c>
      <c r="L136" s="14">
        <v>0</v>
      </c>
      <c r="M136" s="16">
        <f t="shared" si="8"/>
        <v>34600.842734019214</v>
      </c>
      <c r="N136" s="11">
        <v>-6.6652421515054883</v>
      </c>
      <c r="O136" s="11">
        <v>0</v>
      </c>
      <c r="P136" s="24">
        <f t="shared" si="9"/>
        <v>34594.177491867711</v>
      </c>
      <c r="Q136" s="11">
        <v>34417.470467901956</v>
      </c>
      <c r="R136" s="11">
        <v>176.70702396574148</v>
      </c>
    </row>
    <row r="137" spans="2:18" ht="39.950000000000003" customHeight="1" x14ac:dyDescent="0.3">
      <c r="B137" s="9" t="s">
        <v>130</v>
      </c>
      <c r="C137" s="14">
        <v>20473.6056660494</v>
      </c>
      <c r="D137" s="14">
        <v>25339.956361385139</v>
      </c>
      <c r="E137" s="14">
        <v>25339.956361385139</v>
      </c>
      <c r="F137" s="14">
        <v>0</v>
      </c>
      <c r="G137" s="14">
        <v>0</v>
      </c>
      <c r="H137" s="14">
        <v>13394.785446686943</v>
      </c>
      <c r="I137" s="14">
        <v>8358.7400000000016</v>
      </c>
      <c r="J137" s="14">
        <v>-6626.5070423063453</v>
      </c>
      <c r="K137" s="14">
        <v>-6626.51</v>
      </c>
      <c r="L137" s="14">
        <v>0</v>
      </c>
      <c r="M137" s="16">
        <f t="shared" si="8"/>
        <v>25509.654070429995</v>
      </c>
      <c r="N137" s="11">
        <v>266.74659332295812</v>
      </c>
      <c r="O137" s="11">
        <v>0</v>
      </c>
      <c r="P137" s="24">
        <f t="shared" si="9"/>
        <v>25776.400663752953</v>
      </c>
      <c r="Q137" s="11">
        <v>26854.388501741149</v>
      </c>
      <c r="R137" s="11">
        <v>-1077.9878379881952</v>
      </c>
    </row>
    <row r="138" spans="2:18" ht="39.950000000000003" customHeight="1" x14ac:dyDescent="0.3">
      <c r="B138" s="9" t="s">
        <v>38</v>
      </c>
      <c r="C138" s="14">
        <v>24085.468277350046</v>
      </c>
      <c r="D138" s="14">
        <v>13548.763486166845</v>
      </c>
      <c r="E138" s="14">
        <v>13548.763486166845</v>
      </c>
      <c r="F138" s="14">
        <v>0</v>
      </c>
      <c r="G138" s="14">
        <v>0</v>
      </c>
      <c r="H138" s="14">
        <v>40780.988277350043</v>
      </c>
      <c r="I138" s="14">
        <v>40894.780878058824</v>
      </c>
      <c r="J138" s="14">
        <v>45591.896703025064</v>
      </c>
      <c r="K138" s="14">
        <v>45591.9</v>
      </c>
      <c r="L138" s="14">
        <v>0</v>
      </c>
      <c r="M138" s="16">
        <f t="shared" si="8"/>
        <v>23971.672379666328</v>
      </c>
      <c r="N138" s="11">
        <v>131.76210174564579</v>
      </c>
      <c r="O138" s="11">
        <v>0</v>
      </c>
      <c r="P138" s="24">
        <f t="shared" si="9"/>
        <v>24103.434481411972</v>
      </c>
      <c r="Q138" s="11">
        <v>10710.97041786248</v>
      </c>
      <c r="R138" s="11">
        <v>13392.464063549494</v>
      </c>
    </row>
    <row r="139" spans="2:18" ht="39.950000000000003" customHeight="1" x14ac:dyDescent="0.3">
      <c r="B139" s="9" t="s">
        <v>31</v>
      </c>
      <c r="C139" s="14">
        <v>40971.984321078431</v>
      </c>
      <c r="D139" s="14">
        <v>42381.282961636833</v>
      </c>
      <c r="E139" s="14">
        <v>42381.282961636833</v>
      </c>
      <c r="F139" s="14">
        <v>0</v>
      </c>
      <c r="G139" s="14">
        <v>0</v>
      </c>
      <c r="H139" s="14">
        <v>42981.530036764707</v>
      </c>
      <c r="I139" s="14">
        <v>43151.570233226841</v>
      </c>
      <c r="J139" s="14">
        <v>51811.623956606985</v>
      </c>
      <c r="K139" s="14">
        <v>51811.619999999995</v>
      </c>
      <c r="L139" s="14">
        <v>0</v>
      </c>
      <c r="M139" s="16">
        <f t="shared" si="8"/>
        <v>40801.948081223287</v>
      </c>
      <c r="N139" s="11">
        <v>103.61225234290717</v>
      </c>
      <c r="O139" s="11">
        <v>0</v>
      </c>
      <c r="P139" s="24">
        <f t="shared" si="9"/>
        <v>40905.560333566194</v>
      </c>
      <c r="Q139" s="11">
        <v>40015.179947700657</v>
      </c>
      <c r="R139" s="11">
        <v>890.38038586553557</v>
      </c>
    </row>
    <row r="140" spans="2:18" ht="39.950000000000003" customHeight="1" x14ac:dyDescent="0.3">
      <c r="B140" s="9" t="s">
        <v>169</v>
      </c>
      <c r="C140" s="14">
        <v>45000000</v>
      </c>
      <c r="D140" s="14">
        <v>37000000</v>
      </c>
      <c r="E140" s="14">
        <v>17900000</v>
      </c>
      <c r="F140" s="14">
        <v>0</v>
      </c>
      <c r="G140" s="14">
        <v>0</v>
      </c>
      <c r="H140" s="14">
        <v>0</v>
      </c>
      <c r="I140" s="14">
        <v>0</v>
      </c>
      <c r="J140" s="14">
        <v>0</v>
      </c>
      <c r="K140" s="14">
        <v>0</v>
      </c>
      <c r="L140" s="14">
        <v>0</v>
      </c>
      <c r="M140" s="16">
        <f t="shared" si="8"/>
        <v>64100000</v>
      </c>
      <c r="N140" s="11">
        <v>0</v>
      </c>
      <c r="O140" s="11">
        <v>0</v>
      </c>
      <c r="P140" s="24">
        <f t="shared" si="9"/>
        <v>64100000</v>
      </c>
      <c r="Q140" s="11">
        <v>64100000</v>
      </c>
      <c r="R140" s="11">
        <v>0</v>
      </c>
    </row>
    <row r="141" spans="2:18" ht="39.950000000000003" customHeight="1" x14ac:dyDescent="0.3">
      <c r="B141" s="9" t="s">
        <v>170</v>
      </c>
      <c r="C141" s="14">
        <v>106548076.5493343</v>
      </c>
      <c r="D141" s="14">
        <v>97324837.520231321</v>
      </c>
      <c r="E141" s="14">
        <v>98061173.825717524</v>
      </c>
      <c r="F141" s="14">
        <v>0</v>
      </c>
      <c r="G141" s="14">
        <v>0</v>
      </c>
      <c r="H141" s="14">
        <v>94073270.994699866</v>
      </c>
      <c r="I141" s="14">
        <v>96184309.466490105</v>
      </c>
      <c r="J141" s="14">
        <v>114548084.65110858</v>
      </c>
      <c r="K141" s="14">
        <v>114548084.66</v>
      </c>
      <c r="L141" s="14">
        <v>-249099.60071344575</v>
      </c>
      <c r="M141" s="16">
        <f t="shared" si="8"/>
        <v>103451602.162453</v>
      </c>
      <c r="N141" s="11">
        <v>-635907.85410581005</v>
      </c>
      <c r="O141" s="11">
        <v>0</v>
      </c>
      <c r="P141" s="24">
        <f t="shared" si="9"/>
        <v>102815694.30834718</v>
      </c>
      <c r="Q141" s="11">
        <v>8288196.8361016735</v>
      </c>
      <c r="R141" s="11">
        <v>94527497.472245514</v>
      </c>
    </row>
    <row r="142" spans="2:18" ht="39.950000000000003" customHeight="1" x14ac:dyDescent="0.3">
      <c r="B142" s="9" t="s">
        <v>117</v>
      </c>
      <c r="C142" s="14">
        <v>34814.771276472318</v>
      </c>
      <c r="D142" s="14">
        <v>0</v>
      </c>
      <c r="E142" s="14">
        <v>0</v>
      </c>
      <c r="F142" s="14">
        <v>0</v>
      </c>
      <c r="G142" s="14">
        <v>0</v>
      </c>
      <c r="H142" s="14">
        <v>0</v>
      </c>
      <c r="I142" s="14">
        <v>35189.058107931167</v>
      </c>
      <c r="J142" s="14">
        <v>4398.1951096643616</v>
      </c>
      <c r="K142" s="14">
        <v>4398.2</v>
      </c>
      <c r="L142" s="14">
        <v>0</v>
      </c>
      <c r="M142" s="16">
        <f t="shared" si="8"/>
        <v>-374.29172179448688</v>
      </c>
      <c r="N142" s="11">
        <v>-1138.9378852241434</v>
      </c>
      <c r="O142" s="11">
        <v>0</v>
      </c>
      <c r="P142" s="24">
        <f t="shared" si="9"/>
        <v>-1513.2296070186303</v>
      </c>
      <c r="Q142" s="11">
        <v>-1196.3678310186272</v>
      </c>
      <c r="R142" s="11">
        <v>-316.86177600000002</v>
      </c>
    </row>
    <row r="143" spans="2:18" ht="39.950000000000003" customHeight="1" x14ac:dyDescent="0.3">
      <c r="B143" s="9" t="s">
        <v>132</v>
      </c>
      <c r="C143" s="14">
        <v>189814.36652741334</v>
      </c>
      <c r="D143" s="14">
        <v>179645.26127822025</v>
      </c>
      <c r="E143" s="14">
        <v>189098.13945129982</v>
      </c>
      <c r="F143" s="14">
        <v>0</v>
      </c>
      <c r="G143" s="14">
        <v>0</v>
      </c>
      <c r="H143" s="14">
        <v>161832.54506493593</v>
      </c>
      <c r="I143" s="14">
        <v>169155.04329558025</v>
      </c>
      <c r="J143" s="14">
        <v>142949.57385906292</v>
      </c>
      <c r="K143" s="14">
        <v>142949.57</v>
      </c>
      <c r="L143" s="14">
        <v>0</v>
      </c>
      <c r="M143" s="16">
        <f t="shared" si="8"/>
        <v>173038.99398275235</v>
      </c>
      <c r="N143" s="11">
        <v>-700.47149914573345</v>
      </c>
      <c r="O143" s="11">
        <v>0</v>
      </c>
      <c r="P143" s="24">
        <f t="shared" si="9"/>
        <v>172338.52248360662</v>
      </c>
      <c r="Q143" s="11">
        <v>178678.09225618228</v>
      </c>
      <c r="R143" s="11">
        <v>-6339.5697725756718</v>
      </c>
    </row>
    <row r="144" spans="2:18" ht="39.950000000000003" customHeight="1" x14ac:dyDescent="0.3">
      <c r="B144" s="9" t="s">
        <v>68</v>
      </c>
      <c r="C144" s="14">
        <v>14646.793723437429</v>
      </c>
      <c r="D144" s="14">
        <v>14751.281905322945</v>
      </c>
      <c r="E144" s="14">
        <v>14751.281905322945</v>
      </c>
      <c r="F144" s="14">
        <v>0</v>
      </c>
      <c r="G144" s="14">
        <v>0</v>
      </c>
      <c r="H144" s="14">
        <v>17394.77636733832</v>
      </c>
      <c r="I144" s="14">
        <v>16880.052910570907</v>
      </c>
      <c r="J144" s="14">
        <v>17858.394903089513</v>
      </c>
      <c r="K144" s="14">
        <v>17858.39</v>
      </c>
      <c r="L144" s="14">
        <v>0</v>
      </c>
      <c r="M144" s="16">
        <f t="shared" si="8"/>
        <v>15161.522083294356</v>
      </c>
      <c r="N144" s="11">
        <v>33.289334472168214</v>
      </c>
      <c r="O144" s="11">
        <v>0</v>
      </c>
      <c r="P144" s="24">
        <f t="shared" si="9"/>
        <v>15194.811417766525</v>
      </c>
      <c r="Q144" s="11">
        <v>15376.2722904773</v>
      </c>
      <c r="R144" s="11">
        <v>-181.4608727107759</v>
      </c>
    </row>
    <row r="145" spans="2:18" ht="39.950000000000003" customHeight="1" x14ac:dyDescent="0.3">
      <c r="B145" s="9" t="s">
        <v>27</v>
      </c>
      <c r="C145" s="14">
        <v>2077455.4524496344</v>
      </c>
      <c r="D145" s="14">
        <v>1755736.4921377979</v>
      </c>
      <c r="E145" s="14">
        <v>1755736.4921377979</v>
      </c>
      <c r="F145" s="14">
        <v>0</v>
      </c>
      <c r="G145" s="14">
        <v>0</v>
      </c>
      <c r="H145" s="14">
        <v>1683877.2781769412</v>
      </c>
      <c r="I145" s="14">
        <v>1802466.8541621924</v>
      </c>
      <c r="J145" s="14">
        <v>1848141.9023838688</v>
      </c>
      <c r="K145" s="14">
        <v>1848141.91</v>
      </c>
      <c r="L145" s="14">
        <v>2699.5013994392048</v>
      </c>
      <c r="M145" s="16">
        <f t="shared" si="8"/>
        <v>1961565.3702476914</v>
      </c>
      <c r="N145" s="11">
        <v>-18.980596309033132</v>
      </c>
      <c r="O145" s="11">
        <v>0</v>
      </c>
      <c r="P145" s="24">
        <f t="shared" si="9"/>
        <v>1961546.3896513823</v>
      </c>
      <c r="Q145" s="11">
        <v>1956808.1877659967</v>
      </c>
      <c r="R145" s="11">
        <v>4738.2018853855288</v>
      </c>
    </row>
    <row r="146" spans="2:18" ht="39.950000000000003" customHeight="1" x14ac:dyDescent="0.3">
      <c r="B146" s="9" t="s">
        <v>122</v>
      </c>
      <c r="C146" s="14">
        <v>11514808.596435474</v>
      </c>
      <c r="D146" s="14">
        <v>12720811.129454037</v>
      </c>
      <c r="E146" s="14">
        <v>7531482.8210897446</v>
      </c>
      <c r="F146" s="14">
        <v>0</v>
      </c>
      <c r="G146" s="14">
        <v>0</v>
      </c>
      <c r="H146" s="14">
        <v>5709064.0593556156</v>
      </c>
      <c r="I146" s="14">
        <v>6478868.3580833506</v>
      </c>
      <c r="J146" s="14">
        <v>8260308.1596424179</v>
      </c>
      <c r="K146" s="14">
        <v>8260308.1600000001</v>
      </c>
      <c r="L146" s="14">
        <v>13913.943341716202</v>
      </c>
      <c r="M146" s="16">
        <f t="shared" si="8"/>
        <v>15948246.549056165</v>
      </c>
      <c r="N146" s="11">
        <v>-54187.629076278485</v>
      </c>
      <c r="O146" s="11">
        <v>0</v>
      </c>
      <c r="P146" s="24">
        <f t="shared" si="9"/>
        <v>15894058.919979887</v>
      </c>
      <c r="Q146" s="11">
        <v>15878579.078456001</v>
      </c>
      <c r="R146" s="11">
        <v>15479.841523886933</v>
      </c>
    </row>
    <row r="147" spans="2:18" ht="39.950000000000003" customHeight="1" x14ac:dyDescent="0.3">
      <c r="B147" s="9" t="s">
        <v>120</v>
      </c>
      <c r="C147" s="14">
        <v>459637.80399965879</v>
      </c>
      <c r="D147" s="14">
        <v>462637.51498463401</v>
      </c>
      <c r="E147" s="14">
        <v>462637.51498463401</v>
      </c>
      <c r="F147" s="14">
        <v>0</v>
      </c>
      <c r="G147" s="14">
        <v>0</v>
      </c>
      <c r="H147" s="14">
        <v>410339.10305934318</v>
      </c>
      <c r="I147" s="14">
        <v>451684.19322604232</v>
      </c>
      <c r="J147" s="14">
        <v>431622.19979755615</v>
      </c>
      <c r="K147" s="14">
        <v>431622.19999999995</v>
      </c>
      <c r="L147" s="14">
        <v>0</v>
      </c>
      <c r="M147" s="16">
        <f t="shared" si="8"/>
        <v>418292.71363051585</v>
      </c>
      <c r="N147" s="11">
        <v>-1261.245654677135</v>
      </c>
      <c r="O147" s="11">
        <v>0</v>
      </c>
      <c r="P147" s="24">
        <f t="shared" si="9"/>
        <v>417031.46797583869</v>
      </c>
      <c r="Q147" s="11">
        <v>417486.31070493709</v>
      </c>
      <c r="R147" s="11">
        <v>-454.84272909840581</v>
      </c>
    </row>
    <row r="148" spans="2:18" ht="39.950000000000003" customHeight="1" x14ac:dyDescent="0.3">
      <c r="B148" s="9" t="s">
        <v>73</v>
      </c>
      <c r="C148" s="14">
        <v>6129836.800026238</v>
      </c>
      <c r="D148" s="14">
        <v>4429721.8776141396</v>
      </c>
      <c r="E148" s="14">
        <v>4911634.1332854768</v>
      </c>
      <c r="F148" s="14">
        <v>0</v>
      </c>
      <c r="G148" s="14">
        <v>0</v>
      </c>
      <c r="H148" s="14">
        <v>4771587.8631716389</v>
      </c>
      <c r="I148" s="14">
        <v>4955673.768492396</v>
      </c>
      <c r="J148" s="14">
        <v>3453814.8207957516</v>
      </c>
      <c r="K148" s="14">
        <v>3453814.82</v>
      </c>
      <c r="L148" s="14">
        <v>0</v>
      </c>
      <c r="M148" s="16">
        <f t="shared" si="8"/>
        <v>5463838.6398298955</v>
      </c>
      <c r="N148" s="11">
        <v>-38631.961811462133</v>
      </c>
      <c r="O148" s="11">
        <v>0</v>
      </c>
      <c r="P148" s="24">
        <f t="shared" si="9"/>
        <v>5425206.678018433</v>
      </c>
      <c r="Q148" s="11">
        <v>5394353.4738845062</v>
      </c>
      <c r="R148" s="11">
        <v>30853.204133927647</v>
      </c>
    </row>
    <row r="149" spans="2:18" ht="39.950000000000003" customHeight="1" x14ac:dyDescent="0.3">
      <c r="B149" s="9" t="s">
        <v>47</v>
      </c>
      <c r="C149" s="14">
        <v>5770356.0050430233</v>
      </c>
      <c r="D149" s="14">
        <v>6885366.2799113831</v>
      </c>
      <c r="E149" s="14">
        <v>7226520.8465433633</v>
      </c>
      <c r="F149" s="14">
        <v>0</v>
      </c>
      <c r="G149" s="14">
        <v>0</v>
      </c>
      <c r="H149" s="14">
        <v>6618046.1238414878</v>
      </c>
      <c r="I149" s="14">
        <v>8825466.6088440102</v>
      </c>
      <c r="J149" s="14">
        <v>6508263.8776818421</v>
      </c>
      <c r="K149" s="14">
        <v>6508263.8799999999</v>
      </c>
      <c r="L149" s="14">
        <v>-182424.43469146811</v>
      </c>
      <c r="M149" s="16">
        <f t="shared" si="8"/>
        <v>3039356.5163988946</v>
      </c>
      <c r="N149" s="11">
        <v>-74443.391908430727</v>
      </c>
      <c r="O149" s="11">
        <v>0</v>
      </c>
      <c r="P149" s="24">
        <f t="shared" si="9"/>
        <v>2964913.1244904641</v>
      </c>
      <c r="Q149" s="11">
        <v>3031364.2052018037</v>
      </c>
      <c r="R149" s="11">
        <v>-66451.080711338873</v>
      </c>
    </row>
    <row r="150" spans="2:18" ht="39.950000000000003" customHeight="1" x14ac:dyDescent="0.3">
      <c r="B150" s="9" t="s">
        <v>134</v>
      </c>
      <c r="C150" s="14">
        <v>40218.268291699686</v>
      </c>
      <c r="D150" s="14">
        <v>45604.276864303509</v>
      </c>
      <c r="E150" s="14">
        <v>45604.276864303509</v>
      </c>
      <c r="F150" s="14">
        <v>0</v>
      </c>
      <c r="G150" s="14">
        <v>0</v>
      </c>
      <c r="H150" s="14">
        <v>63814.129521881761</v>
      </c>
      <c r="I150" s="14">
        <v>64150.420565545726</v>
      </c>
      <c r="J150" s="14">
        <v>99008.850650162509</v>
      </c>
      <c r="K150" s="14">
        <v>99008.85</v>
      </c>
      <c r="L150" s="14">
        <v>0</v>
      </c>
      <c r="M150" s="16">
        <f t="shared" si="8"/>
        <v>39881.977898198224</v>
      </c>
      <c r="N150" s="11">
        <v>166.77991505387683</v>
      </c>
      <c r="O150" s="11">
        <v>0</v>
      </c>
      <c r="P150" s="24">
        <f t="shared" si="9"/>
        <v>40048.757813252101</v>
      </c>
      <c r="Q150" s="11">
        <v>36934.134619686389</v>
      </c>
      <c r="R150" s="11">
        <v>3114.6231935657174</v>
      </c>
    </row>
    <row r="151" spans="2:18" ht="39.950000000000003" customHeight="1" x14ac:dyDescent="0.3">
      <c r="B151" s="9" t="s">
        <v>30</v>
      </c>
      <c r="C151" s="14">
        <v>175288.6533340555</v>
      </c>
      <c r="D151" s="14">
        <v>95587.957670930045</v>
      </c>
      <c r="E151" s="14">
        <v>95587.957670930045</v>
      </c>
      <c r="F151" s="14">
        <v>0</v>
      </c>
      <c r="G151" s="14">
        <v>0</v>
      </c>
      <c r="H151" s="14">
        <v>111210.82452894433</v>
      </c>
      <c r="I151" s="14">
        <v>96614.126390549034</v>
      </c>
      <c r="J151" s="14">
        <v>92638.891265272672</v>
      </c>
      <c r="K151" s="14">
        <v>92638.89</v>
      </c>
      <c r="L151" s="14">
        <v>1953.4220698919967</v>
      </c>
      <c r="M151" s="16">
        <f t="shared" si="8"/>
        <v>191838.77480761547</v>
      </c>
      <c r="N151" s="11">
        <v>429.28434068579895</v>
      </c>
      <c r="O151" s="11">
        <v>0</v>
      </c>
      <c r="P151" s="24">
        <f t="shared" si="9"/>
        <v>192268.05914830125</v>
      </c>
      <c r="Q151" s="11">
        <v>191976.50205890235</v>
      </c>
      <c r="R151" s="11">
        <v>291.55708939890741</v>
      </c>
    </row>
    <row r="152" spans="2:18" ht="39.950000000000003" customHeight="1" x14ac:dyDescent="0.3">
      <c r="B152" s="9" t="s">
        <v>76</v>
      </c>
      <c r="C152" s="14">
        <v>10759.583247988525</v>
      </c>
      <c r="D152" s="14">
        <v>14580.410430899808</v>
      </c>
      <c r="E152" s="14">
        <v>14580.410430899808</v>
      </c>
      <c r="F152" s="14">
        <v>0</v>
      </c>
      <c r="G152" s="14">
        <v>0</v>
      </c>
      <c r="H152" s="14">
        <v>11873.045071846187</v>
      </c>
      <c r="I152" s="14">
        <v>17831.254107070708</v>
      </c>
      <c r="J152" s="14">
        <v>22308.588583709028</v>
      </c>
      <c r="K152" s="14">
        <v>22308.59</v>
      </c>
      <c r="L152" s="14">
        <v>-5410.8166655095065</v>
      </c>
      <c r="M152" s="16">
        <f t="shared" si="8"/>
        <v>-609.44386903647501</v>
      </c>
      <c r="N152" s="11">
        <v>-13.078316986716413</v>
      </c>
      <c r="O152" s="11">
        <v>0</v>
      </c>
      <c r="P152" s="24">
        <f t="shared" si="9"/>
        <v>-622.52218602319147</v>
      </c>
      <c r="Q152" s="11">
        <v>-1617.4571324749359</v>
      </c>
      <c r="R152" s="11">
        <v>994.93494645174223</v>
      </c>
    </row>
    <row r="153" spans="2:18" ht="39.950000000000003" customHeight="1" x14ac:dyDescent="0.3">
      <c r="B153" s="9" t="s">
        <v>90</v>
      </c>
      <c r="C153" s="14">
        <v>92446.336202389735</v>
      </c>
      <c r="D153" s="14">
        <v>95234.105795775555</v>
      </c>
      <c r="E153" s="14">
        <v>95234.105795775555</v>
      </c>
      <c r="F153" s="14">
        <v>0</v>
      </c>
      <c r="G153" s="14">
        <v>0</v>
      </c>
      <c r="H153" s="14">
        <v>114960.67689075104</v>
      </c>
      <c r="I153" s="14">
        <v>123539.12866331649</v>
      </c>
      <c r="J153" s="14">
        <v>116763.77738459925</v>
      </c>
      <c r="K153" s="14">
        <v>116763.78</v>
      </c>
      <c r="L153" s="14">
        <v>0</v>
      </c>
      <c r="M153" s="16">
        <f t="shared" si="8"/>
        <v>83867.881814423541</v>
      </c>
      <c r="N153" s="11">
        <v>-153.30869518319591</v>
      </c>
      <c r="O153" s="11">
        <v>0</v>
      </c>
      <c r="P153" s="24">
        <f t="shared" si="9"/>
        <v>83714.573119240347</v>
      </c>
      <c r="Q153" s="11">
        <v>92603.233879022984</v>
      </c>
      <c r="R153" s="11">
        <v>-8888.6607597826442</v>
      </c>
    </row>
    <row r="154" spans="2:18" ht="39.950000000000003" customHeight="1" x14ac:dyDescent="0.3">
      <c r="B154" s="9" t="s">
        <v>49</v>
      </c>
      <c r="C154" s="14">
        <v>15919451.638444919</v>
      </c>
      <c r="D154" s="14">
        <v>18061141.203810893</v>
      </c>
      <c r="E154" s="14">
        <v>18061141.203810893</v>
      </c>
      <c r="F154" s="14">
        <v>0</v>
      </c>
      <c r="G154" s="14">
        <v>0</v>
      </c>
      <c r="H154" s="14">
        <v>17314784.08834064</v>
      </c>
      <c r="I154" s="14">
        <v>15609866.356410608</v>
      </c>
      <c r="J154" s="14">
        <v>16057200.640098214</v>
      </c>
      <c r="K154" s="14">
        <v>16057200.649999999</v>
      </c>
      <c r="L154" s="14">
        <v>182174.04389617586</v>
      </c>
      <c r="M154" s="16">
        <f t="shared" si="8"/>
        <v>17806543.404369343</v>
      </c>
      <c r="N154" s="11">
        <v>13519.984402919075</v>
      </c>
      <c r="O154" s="11">
        <v>0</v>
      </c>
      <c r="P154" s="24">
        <f t="shared" si="9"/>
        <v>17820063.38877226</v>
      </c>
      <c r="Q154" s="11">
        <v>14757980.825388676</v>
      </c>
      <c r="R154" s="11">
        <v>3062082.5633835862</v>
      </c>
    </row>
    <row r="155" spans="2:18" ht="39.950000000000003" customHeight="1" x14ac:dyDescent="0.3">
      <c r="B155" s="9" t="s">
        <v>139</v>
      </c>
      <c r="C155" s="14">
        <v>34706319.958616346</v>
      </c>
      <c r="D155" s="14">
        <v>11252801.697490051</v>
      </c>
      <c r="E155" s="14">
        <v>28433406.280000001</v>
      </c>
      <c r="F155" s="14">
        <v>0</v>
      </c>
      <c r="G155" s="14">
        <v>0</v>
      </c>
      <c r="H155" s="14">
        <v>2637706.1188189061</v>
      </c>
      <c r="I155" s="14">
        <v>5656109</v>
      </c>
      <c r="J155" s="14">
        <v>9679623.4022439942</v>
      </c>
      <c r="K155" s="14">
        <v>9679623.3999999985</v>
      </c>
      <c r="L155" s="14">
        <v>0</v>
      </c>
      <c r="M155" s="16">
        <f t="shared" si="8"/>
        <v>14507312.497169297</v>
      </c>
      <c r="N155" s="11">
        <v>-52684.071583587043</v>
      </c>
      <c r="O155" s="11">
        <v>0</v>
      </c>
      <c r="P155" s="24">
        <f t="shared" si="9"/>
        <v>14454628.42558571</v>
      </c>
      <c r="Q155" s="11">
        <v>14552551.128593624</v>
      </c>
      <c r="R155" s="11">
        <v>-97922.703007913864</v>
      </c>
    </row>
    <row r="156" spans="2:18" ht="39.950000000000003" customHeight="1" x14ac:dyDescent="0.3">
      <c r="B156" s="9" t="s">
        <v>167</v>
      </c>
      <c r="C156" s="14">
        <v>0</v>
      </c>
      <c r="D156" s="14">
        <v>573</v>
      </c>
      <c r="E156" s="14">
        <v>2162.7799999999997</v>
      </c>
      <c r="F156" s="14">
        <v>0</v>
      </c>
      <c r="G156" s="14">
        <v>0</v>
      </c>
      <c r="H156" s="14">
        <v>3674.56</v>
      </c>
      <c r="I156" s="14">
        <v>2787.56</v>
      </c>
      <c r="J156" s="14">
        <v>0</v>
      </c>
      <c r="K156" s="14">
        <v>0</v>
      </c>
      <c r="L156" s="14">
        <v>0</v>
      </c>
      <c r="M156" s="16">
        <f t="shared" si="8"/>
        <v>-702.77999999999975</v>
      </c>
      <c r="N156" s="11">
        <v>49.114288198399997</v>
      </c>
      <c r="O156" s="11">
        <v>0</v>
      </c>
      <c r="P156" s="24">
        <f t="shared" si="9"/>
        <v>-653.66571180159974</v>
      </c>
      <c r="Q156" s="11">
        <v>0</v>
      </c>
      <c r="R156" s="11">
        <v>-653.66571180159974</v>
      </c>
    </row>
    <row r="157" spans="2:18" ht="39.950000000000003" customHeight="1" x14ac:dyDescent="0.3">
      <c r="B157" s="9" t="s">
        <v>154</v>
      </c>
      <c r="C157" s="14">
        <v>713</v>
      </c>
      <c r="D157" s="14">
        <v>152</v>
      </c>
      <c r="E157" s="14">
        <v>152</v>
      </c>
      <c r="F157" s="14">
        <v>0</v>
      </c>
      <c r="G157" s="14">
        <v>0</v>
      </c>
      <c r="H157" s="14">
        <v>4845</v>
      </c>
      <c r="I157" s="14">
        <v>2694</v>
      </c>
      <c r="J157" s="14">
        <v>1267.5761536799998</v>
      </c>
      <c r="K157" s="14">
        <v>1267.58</v>
      </c>
      <c r="L157" s="14">
        <v>0</v>
      </c>
      <c r="M157" s="16">
        <f t="shared" si="8"/>
        <v>2863.9961536800001</v>
      </c>
      <c r="N157" s="11">
        <v>1.5047684054966943</v>
      </c>
      <c r="O157" s="11">
        <v>0</v>
      </c>
      <c r="P157" s="24">
        <f t="shared" si="9"/>
        <v>2865.5009220854968</v>
      </c>
      <c r="Q157" s="11">
        <v>-12.637590788615293</v>
      </c>
      <c r="R157" s="11">
        <v>2878.1385128741117</v>
      </c>
    </row>
    <row r="158" spans="2:18" ht="39.950000000000003" customHeight="1" x14ac:dyDescent="0.3">
      <c r="B158" s="9" t="s">
        <v>70</v>
      </c>
      <c r="C158" s="14">
        <v>19473.973190471832</v>
      </c>
      <c r="D158" s="14">
        <v>19533.045067546202</v>
      </c>
      <c r="E158" s="14">
        <v>18345.765067546217</v>
      </c>
      <c r="F158" s="14">
        <v>0</v>
      </c>
      <c r="G158" s="14">
        <v>0</v>
      </c>
      <c r="H158" s="14">
        <v>36984.172060833269</v>
      </c>
      <c r="I158" s="14">
        <v>35952.203397718127</v>
      </c>
      <c r="J158" s="14">
        <v>31594.383837218371</v>
      </c>
      <c r="K158" s="14">
        <v>37033.24</v>
      </c>
      <c r="L158" s="14">
        <v>0</v>
      </c>
      <c r="M158" s="16">
        <f t="shared" si="8"/>
        <v>16254.365690805331</v>
      </c>
      <c r="N158" s="11">
        <v>-67.207753308733118</v>
      </c>
      <c r="O158" s="11">
        <v>0</v>
      </c>
      <c r="P158" s="24">
        <f t="shared" si="9"/>
        <v>16187.157937496599</v>
      </c>
      <c r="Q158" s="11">
        <v>17039.548599308135</v>
      </c>
      <c r="R158" s="11">
        <v>-852.39066181154487</v>
      </c>
    </row>
    <row r="159" spans="2:18" ht="39.950000000000003" customHeight="1" x14ac:dyDescent="0.3">
      <c r="B159" s="9" t="s">
        <v>11</v>
      </c>
      <c r="C159" s="14">
        <v>1259070.3886549703</v>
      </c>
      <c r="D159" s="14">
        <v>1210489.0885565127</v>
      </c>
      <c r="E159" s="14">
        <v>1210489.0885565127</v>
      </c>
      <c r="F159" s="14">
        <v>0</v>
      </c>
      <c r="G159" s="14">
        <v>0</v>
      </c>
      <c r="H159" s="14">
        <v>1145215.5130232633</v>
      </c>
      <c r="I159" s="14">
        <v>1211182.030704512</v>
      </c>
      <c r="J159" s="14">
        <v>1053592.9517928497</v>
      </c>
      <c r="K159" s="14">
        <v>1053592.95</v>
      </c>
      <c r="L159" s="14">
        <v>0</v>
      </c>
      <c r="M159" s="16">
        <f t="shared" si="8"/>
        <v>1193103.8727665714</v>
      </c>
      <c r="N159" s="11">
        <v>-4341.8127079106134</v>
      </c>
      <c r="O159" s="11">
        <v>0</v>
      </c>
      <c r="P159" s="24">
        <f t="shared" si="9"/>
        <v>1188762.0600586608</v>
      </c>
      <c r="Q159" s="11">
        <v>1198691.5023409596</v>
      </c>
      <c r="R159" s="11">
        <v>-9929.4422822991273</v>
      </c>
    </row>
    <row r="160" spans="2:18" ht="39.950000000000003" customHeight="1" x14ac:dyDescent="0.3">
      <c r="B160" s="9" t="s">
        <v>126</v>
      </c>
      <c r="C160" s="14">
        <v>3172331.0698053967</v>
      </c>
      <c r="D160" s="14">
        <v>3286753.6224253587</v>
      </c>
      <c r="E160" s="14">
        <v>3286753.6224253587</v>
      </c>
      <c r="F160" s="14">
        <v>0</v>
      </c>
      <c r="G160" s="14">
        <v>0</v>
      </c>
      <c r="H160" s="14">
        <v>3096493.2556567048</v>
      </c>
      <c r="I160" s="14">
        <v>3186733.6738884561</v>
      </c>
      <c r="J160" s="14">
        <v>3263409.0852999627</v>
      </c>
      <c r="K160" s="14">
        <v>3263409.08</v>
      </c>
      <c r="L160" s="14">
        <v>0</v>
      </c>
      <c r="M160" s="16">
        <f t="shared" si="8"/>
        <v>3082090.656873608</v>
      </c>
      <c r="N160" s="11">
        <v>-2784.6176926300436</v>
      </c>
      <c r="O160" s="11">
        <v>0</v>
      </c>
      <c r="P160" s="24">
        <f t="shared" si="9"/>
        <v>3079306.0391809777</v>
      </c>
      <c r="Q160" s="11">
        <v>3085596.1901818523</v>
      </c>
      <c r="R160" s="11">
        <v>-6290.1510008744963</v>
      </c>
    </row>
    <row r="161" spans="2:18" ht="39.950000000000003" customHeight="1" x14ac:dyDescent="0.3">
      <c r="B161" s="9" t="s">
        <v>91</v>
      </c>
      <c r="C161" s="14">
        <v>4612614.9784527244</v>
      </c>
      <c r="D161" s="14">
        <v>3022954.3437570175</v>
      </c>
      <c r="E161" s="14">
        <v>3349211.7090027346</v>
      </c>
      <c r="F161" s="14">
        <v>0</v>
      </c>
      <c r="G161" s="14">
        <v>0</v>
      </c>
      <c r="H161" s="14">
        <v>2232755.0794117721</v>
      </c>
      <c r="I161" s="14">
        <v>1771013.1561265013</v>
      </c>
      <c r="J161" s="14">
        <v>1506460.9475397372</v>
      </c>
      <c r="K161" s="14">
        <v>1506460.95</v>
      </c>
      <c r="L161" s="14">
        <v>-19901.900000000001</v>
      </c>
      <c r="M161" s="16">
        <f t="shared" si="8"/>
        <v>4728197.6340320148</v>
      </c>
      <c r="N161" s="11">
        <v>526.44043671174825</v>
      </c>
      <c r="O161" s="11">
        <v>0</v>
      </c>
      <c r="P161" s="24">
        <f t="shared" si="9"/>
        <v>4728724.0744687263</v>
      </c>
      <c r="Q161" s="11">
        <v>4711596.0856423778</v>
      </c>
      <c r="R161" s="11">
        <v>17127.988826349494</v>
      </c>
    </row>
    <row r="162" spans="2:18" ht="39.950000000000003" customHeight="1" x14ac:dyDescent="0.3">
      <c r="B162" s="9" t="s">
        <v>148</v>
      </c>
      <c r="C162" s="14">
        <v>0</v>
      </c>
      <c r="D162" s="14">
        <v>0</v>
      </c>
      <c r="E162" s="14">
        <v>0</v>
      </c>
      <c r="F162" s="14">
        <v>0</v>
      </c>
      <c r="G162" s="14">
        <v>0</v>
      </c>
      <c r="H162" s="14">
        <v>0</v>
      </c>
      <c r="I162" s="14">
        <v>0</v>
      </c>
      <c r="J162" s="14">
        <v>-7.8904999999999994</v>
      </c>
      <c r="K162" s="14">
        <v>0</v>
      </c>
      <c r="L162" s="14">
        <v>0</v>
      </c>
      <c r="M162" s="16">
        <f t="shared" si="8"/>
        <v>-7.8904999999999994</v>
      </c>
      <c r="N162" s="11">
        <v>-6.0647667255199993</v>
      </c>
      <c r="O162" s="11">
        <v>0</v>
      </c>
      <c r="P162" s="24">
        <f t="shared" si="9"/>
        <v>-13.955266725519998</v>
      </c>
      <c r="Q162" s="11">
        <v>0</v>
      </c>
      <c r="R162" s="11">
        <v>-13.955266725519998</v>
      </c>
    </row>
    <row r="163" spans="2:18" ht="39.950000000000003" customHeight="1" x14ac:dyDescent="0.3">
      <c r="B163" s="9" t="s">
        <v>33</v>
      </c>
      <c r="C163" s="14">
        <v>43599.820422877965</v>
      </c>
      <c r="D163" s="14">
        <v>127768.54784438101</v>
      </c>
      <c r="E163" s="14">
        <v>127768.54784438101</v>
      </c>
      <c r="F163" s="14">
        <v>0</v>
      </c>
      <c r="G163" s="14">
        <v>0</v>
      </c>
      <c r="H163" s="14">
        <v>353217.97828480857</v>
      </c>
      <c r="I163" s="14">
        <v>371271.29295047</v>
      </c>
      <c r="J163" s="14">
        <v>594686.61933050957</v>
      </c>
      <c r="K163" s="14">
        <v>594686.62</v>
      </c>
      <c r="L163" s="14">
        <v>0</v>
      </c>
      <c r="M163" s="16">
        <f t="shared" si="8"/>
        <v>25546.505087726109</v>
      </c>
      <c r="N163" s="11">
        <v>4058.2663665148339</v>
      </c>
      <c r="O163" s="11">
        <v>0</v>
      </c>
      <c r="P163" s="24">
        <f t="shared" si="9"/>
        <v>29604.771454240945</v>
      </c>
      <c r="Q163" s="11">
        <v>23684.356511310663</v>
      </c>
      <c r="R163" s="11">
        <v>5920.4149429302461</v>
      </c>
    </row>
    <row r="164" spans="2:18" ht="39.950000000000003" customHeight="1" x14ac:dyDescent="0.3">
      <c r="B164" s="9" t="s">
        <v>74</v>
      </c>
      <c r="C164" s="14">
        <v>1541526.5024979014</v>
      </c>
      <c r="D164" s="14">
        <v>1540379.727478019</v>
      </c>
      <c r="E164" s="14">
        <v>1254256.9534965483</v>
      </c>
      <c r="F164" s="14">
        <v>0</v>
      </c>
      <c r="G164" s="14">
        <v>0</v>
      </c>
      <c r="H164" s="14">
        <v>1555302.9981294679</v>
      </c>
      <c r="I164" s="14">
        <v>1269412.3626406959</v>
      </c>
      <c r="J164" s="14">
        <v>1989053.3935241059</v>
      </c>
      <c r="K164" s="14">
        <v>1989053.39</v>
      </c>
      <c r="L164" s="14">
        <v>0</v>
      </c>
      <c r="M164" s="16">
        <f t="shared" ref="M164:M172" si="10">C164+(D164-E164)+(F164-G164)+(H164-I164)+(J164-K164)+L164</f>
        <v>2113539.9154922501</v>
      </c>
      <c r="N164" s="11">
        <v>-15178.758114143104</v>
      </c>
      <c r="O164" s="11">
        <v>0</v>
      </c>
      <c r="P164" s="24">
        <f t="shared" ref="P164:P172" si="11">M164+N164+O164</f>
        <v>2098361.1573781068</v>
      </c>
      <c r="Q164" s="11">
        <v>2087689.7143924115</v>
      </c>
      <c r="R164" s="11">
        <v>10671.44298569587</v>
      </c>
    </row>
    <row r="165" spans="2:18" ht="39.950000000000003" customHeight="1" x14ac:dyDescent="0.3">
      <c r="B165" s="9" t="s">
        <v>156</v>
      </c>
      <c r="C165" s="14">
        <v>8063955.8354590284</v>
      </c>
      <c r="D165" s="14">
        <v>6035653.3813929865</v>
      </c>
      <c r="E165" s="14">
        <v>7159141</v>
      </c>
      <c r="F165" s="14">
        <v>0</v>
      </c>
      <c r="G165" s="14">
        <v>0</v>
      </c>
      <c r="H165" s="14">
        <v>5003192.9661404388</v>
      </c>
      <c r="I165" s="14">
        <v>4969633</v>
      </c>
      <c r="J165" s="14">
        <v>5404374.8768353267</v>
      </c>
      <c r="K165" s="14">
        <v>5404374.8799999999</v>
      </c>
      <c r="L165" s="14">
        <v>0</v>
      </c>
      <c r="M165" s="16">
        <f t="shared" si="10"/>
        <v>6974028.1798277805</v>
      </c>
      <c r="N165" s="11">
        <v>-30610.93004109717</v>
      </c>
      <c r="O165" s="11">
        <v>0</v>
      </c>
      <c r="P165" s="24">
        <f t="shared" si="11"/>
        <v>6943417.2497866834</v>
      </c>
      <c r="Q165" s="11">
        <v>6943417.2497866834</v>
      </c>
      <c r="R165" s="11">
        <v>0</v>
      </c>
    </row>
    <row r="166" spans="2:18" ht="39.950000000000003" customHeight="1" x14ac:dyDescent="0.3">
      <c r="B166" s="9" t="s">
        <v>151</v>
      </c>
      <c r="C166" s="14">
        <v>8872844.9191468805</v>
      </c>
      <c r="D166" s="14">
        <v>2380036.3424947616</v>
      </c>
      <c r="E166" s="14">
        <v>2113885.84</v>
      </c>
      <c r="F166" s="14">
        <v>0</v>
      </c>
      <c r="G166" s="14">
        <v>0</v>
      </c>
      <c r="H166" s="14">
        <v>1094757.7146392213</v>
      </c>
      <c r="I166" s="14">
        <v>1136049.98</v>
      </c>
      <c r="J166" s="14">
        <v>650801.23662397987</v>
      </c>
      <c r="K166" s="14">
        <v>650801.24</v>
      </c>
      <c r="L166" s="14">
        <v>0</v>
      </c>
      <c r="M166" s="16">
        <f t="shared" si="10"/>
        <v>9097703.1529048439</v>
      </c>
      <c r="N166" s="11">
        <v>6941.8863564868489</v>
      </c>
      <c r="O166" s="11">
        <v>0</v>
      </c>
      <c r="P166" s="24">
        <f t="shared" si="11"/>
        <v>9104645.0392613299</v>
      </c>
      <c r="Q166" s="11">
        <v>9272415.2596119717</v>
      </c>
      <c r="R166" s="11">
        <v>-167770.22035064225</v>
      </c>
    </row>
    <row r="167" spans="2:18" ht="39.950000000000003" customHeight="1" x14ac:dyDescent="0.3">
      <c r="B167" s="9" t="s">
        <v>181</v>
      </c>
      <c r="C167" s="14">
        <v>1653567.6809585227</v>
      </c>
      <c r="D167" s="14">
        <v>0</v>
      </c>
      <c r="E167" s="14">
        <v>0</v>
      </c>
      <c r="F167" s="14">
        <v>0</v>
      </c>
      <c r="G167" s="14">
        <v>0</v>
      </c>
      <c r="H167" s="14">
        <v>0</v>
      </c>
      <c r="I167" s="14">
        <v>0</v>
      </c>
      <c r="J167" s="14">
        <v>0</v>
      </c>
      <c r="K167" s="14">
        <v>0</v>
      </c>
      <c r="L167" s="14">
        <v>0</v>
      </c>
      <c r="M167" s="16">
        <f t="shared" si="10"/>
        <v>1653567.6809585227</v>
      </c>
      <c r="N167" s="11">
        <v>0</v>
      </c>
      <c r="O167" s="11">
        <v>0</v>
      </c>
      <c r="P167" s="24">
        <f t="shared" si="11"/>
        <v>1653567.6809585227</v>
      </c>
      <c r="Q167" s="11">
        <v>1653567.6809585227</v>
      </c>
      <c r="R167" s="11">
        <v>0</v>
      </c>
    </row>
    <row r="168" spans="2:18" ht="39.950000000000003" customHeight="1" x14ac:dyDescent="0.3">
      <c r="B168" s="9" t="s">
        <v>96</v>
      </c>
      <c r="C168" s="14">
        <v>1480299.858290453</v>
      </c>
      <c r="D168" s="14">
        <v>1957112.6257368582</v>
      </c>
      <c r="E168" s="14">
        <v>1957112.6257368582</v>
      </c>
      <c r="F168" s="14">
        <v>0</v>
      </c>
      <c r="G168" s="14">
        <v>0</v>
      </c>
      <c r="H168" s="14">
        <v>1198417.0795816989</v>
      </c>
      <c r="I168" s="14">
        <v>2061373.4363369374</v>
      </c>
      <c r="J168" s="14">
        <v>1524179.7411614754</v>
      </c>
      <c r="K168" s="14">
        <v>1524179.74</v>
      </c>
      <c r="L168" s="14">
        <v>0</v>
      </c>
      <c r="M168" s="16">
        <f t="shared" si="10"/>
        <v>617343.50269668992</v>
      </c>
      <c r="N168" s="11">
        <v>-19601.612426066524</v>
      </c>
      <c r="O168" s="11">
        <v>0</v>
      </c>
      <c r="P168" s="24">
        <f t="shared" si="11"/>
        <v>597741.89027062338</v>
      </c>
      <c r="Q168" s="11">
        <v>588061.75905482937</v>
      </c>
      <c r="R168" s="11">
        <v>9680.1312157941047</v>
      </c>
    </row>
    <row r="169" spans="2:18" ht="39.950000000000003" customHeight="1" x14ac:dyDescent="0.3">
      <c r="B169" s="9" t="s">
        <v>149</v>
      </c>
      <c r="C169" s="14">
        <v>0</v>
      </c>
      <c r="D169" s="14">
        <v>386.57</v>
      </c>
      <c r="E169" s="14">
        <v>386.57</v>
      </c>
      <c r="F169" s="14">
        <v>0</v>
      </c>
      <c r="G169" s="14">
        <v>0</v>
      </c>
      <c r="H169" s="14">
        <v>11608.98</v>
      </c>
      <c r="I169" s="14">
        <v>66500</v>
      </c>
      <c r="J169" s="14">
        <v>109651.905862</v>
      </c>
      <c r="K169" s="14">
        <v>109651.91</v>
      </c>
      <c r="L169" s="14">
        <v>0</v>
      </c>
      <c r="M169" s="16">
        <f t="shared" si="10"/>
        <v>-54891.024138000008</v>
      </c>
      <c r="N169" s="11">
        <v>-1477.609611239385</v>
      </c>
      <c r="O169" s="11">
        <v>0</v>
      </c>
      <c r="P169" s="24">
        <f t="shared" si="11"/>
        <v>-56368.633749239394</v>
      </c>
      <c r="Q169" s="11">
        <v>0</v>
      </c>
      <c r="R169" s="11">
        <v>-56368.633749239394</v>
      </c>
    </row>
    <row r="170" spans="2:18" ht="39.950000000000003" customHeight="1" x14ac:dyDescent="0.3">
      <c r="B170" s="9" t="s">
        <v>111</v>
      </c>
      <c r="C170" s="14">
        <v>590885.40231110784</v>
      </c>
      <c r="D170" s="14">
        <v>810930.16477584373</v>
      </c>
      <c r="E170" s="14">
        <v>810930.16477584373</v>
      </c>
      <c r="F170" s="14">
        <v>0</v>
      </c>
      <c r="G170" s="14">
        <v>0</v>
      </c>
      <c r="H170" s="14">
        <v>658158.92735292669</v>
      </c>
      <c r="I170" s="14">
        <v>729934.3831337241</v>
      </c>
      <c r="J170" s="14">
        <v>551420.07090561709</v>
      </c>
      <c r="K170" s="14">
        <v>551420.06999999995</v>
      </c>
      <c r="L170" s="14">
        <v>37626.639999999999</v>
      </c>
      <c r="M170" s="16">
        <f t="shared" si="10"/>
        <v>556736.58743592759</v>
      </c>
      <c r="N170" s="11">
        <v>5640.3098218901396</v>
      </c>
      <c r="O170" s="11">
        <v>0</v>
      </c>
      <c r="P170" s="24">
        <f t="shared" si="11"/>
        <v>562376.89725781768</v>
      </c>
      <c r="Q170" s="11">
        <v>561989.51025624084</v>
      </c>
      <c r="R170" s="11">
        <v>387.38700157685145</v>
      </c>
    </row>
    <row r="171" spans="2:18" ht="39.950000000000003" customHeight="1" x14ac:dyDescent="0.3">
      <c r="B171" s="9" t="s">
        <v>163</v>
      </c>
      <c r="C171" s="14">
        <v>7276741.9857176356</v>
      </c>
      <c r="D171" s="14">
        <v>2333912.227644776</v>
      </c>
      <c r="E171" s="14">
        <v>2415324.359913379</v>
      </c>
      <c r="F171" s="14">
        <v>0</v>
      </c>
      <c r="G171" s="14">
        <v>0</v>
      </c>
      <c r="H171" s="14">
        <v>2243385.1740604318</v>
      </c>
      <c r="I171" s="14">
        <v>1585977.3566076211</v>
      </c>
      <c r="J171" s="14">
        <v>2976074.4071820602</v>
      </c>
      <c r="K171" s="14">
        <v>2976074.4</v>
      </c>
      <c r="L171" s="14">
        <v>0</v>
      </c>
      <c r="M171" s="16">
        <f t="shared" si="10"/>
        <v>7852737.6780839041</v>
      </c>
      <c r="N171" s="11">
        <v>-28279.889037640492</v>
      </c>
      <c r="O171" s="11">
        <v>0</v>
      </c>
      <c r="P171" s="24">
        <f t="shared" si="11"/>
        <v>7824457.7890462633</v>
      </c>
      <c r="Q171" s="11">
        <v>7824237.3434899878</v>
      </c>
      <c r="R171" s="11">
        <v>220.44555627515456</v>
      </c>
    </row>
    <row r="172" spans="2:18" ht="39.950000000000003" customHeight="1" x14ac:dyDescent="0.3">
      <c r="B172" s="9" t="s">
        <v>157</v>
      </c>
      <c r="C172" s="14">
        <v>1270175.4897602331</v>
      </c>
      <c r="D172" s="14">
        <v>1172640.9606060607</v>
      </c>
      <c r="E172" s="14">
        <v>1284682</v>
      </c>
      <c r="F172" s="14">
        <v>0</v>
      </c>
      <c r="G172" s="14">
        <v>0</v>
      </c>
      <c r="H172" s="14">
        <v>1112175.311069143</v>
      </c>
      <c r="I172" s="14">
        <v>1612014</v>
      </c>
      <c r="J172" s="14">
        <v>1113667.2221684889</v>
      </c>
      <c r="K172" s="14">
        <v>1113667.22</v>
      </c>
      <c r="L172" s="14">
        <v>0</v>
      </c>
      <c r="M172" s="16">
        <f t="shared" si="10"/>
        <v>658295.7636039257</v>
      </c>
      <c r="N172" s="11">
        <v>-7865.3296772744652</v>
      </c>
      <c r="O172" s="11">
        <v>0</v>
      </c>
      <c r="P172" s="24">
        <f t="shared" si="11"/>
        <v>650430.43392665125</v>
      </c>
      <c r="Q172" s="11">
        <v>650430.43392665125</v>
      </c>
      <c r="R172" s="11">
        <v>0</v>
      </c>
    </row>
    <row r="173" spans="2:18" ht="39.950000000000003" customHeight="1" x14ac:dyDescent="0.3">
      <c r="B173" s="9" t="s">
        <v>150</v>
      </c>
      <c r="C173" s="14">
        <v>1089704.180607155</v>
      </c>
      <c r="D173" s="14">
        <v>1111278.895945037</v>
      </c>
      <c r="E173" s="14">
        <v>1178207.01</v>
      </c>
      <c r="F173" s="14">
        <v>0</v>
      </c>
      <c r="G173" s="14">
        <v>0</v>
      </c>
      <c r="H173" s="14">
        <v>1342054.6084716718</v>
      </c>
      <c r="I173" s="14">
        <v>1359959.25</v>
      </c>
      <c r="J173" s="14">
        <v>2491634.8794940771</v>
      </c>
      <c r="K173" s="14">
        <v>2491634.8800000004</v>
      </c>
      <c r="L173" s="14">
        <v>0</v>
      </c>
      <c r="M173" s="16">
        <f>C173+(D173-E173)+(F173-G173)+(H173-I173)+(J173-K173)+L173</f>
        <v>1004871.4245179405</v>
      </c>
      <c r="N173" s="11">
        <v>3774.238899975689</v>
      </c>
      <c r="O173" s="11">
        <v>0</v>
      </c>
      <c r="P173" s="24">
        <f>M173+N173+O173</f>
        <v>1008645.6634179162</v>
      </c>
      <c r="Q173" s="11">
        <v>905753.04378305841</v>
      </c>
      <c r="R173" s="11">
        <v>102892.61963485804</v>
      </c>
    </row>
    <row r="174" spans="2:18" ht="39.950000000000003" customHeight="1" x14ac:dyDescent="0.3">
      <c r="B174" s="9" t="s">
        <v>175</v>
      </c>
      <c r="C174" s="14">
        <v>1588219.3736739862</v>
      </c>
      <c r="D174" s="14">
        <v>596121.79755124648</v>
      </c>
      <c r="E174" s="14">
        <v>723044.9619822728</v>
      </c>
      <c r="F174" s="14">
        <v>0</v>
      </c>
      <c r="G174" s="14">
        <v>0</v>
      </c>
      <c r="H174" s="14">
        <v>272.82</v>
      </c>
      <c r="I174" s="14">
        <v>0</v>
      </c>
      <c r="J174" s="14">
        <v>0</v>
      </c>
      <c r="K174" s="14">
        <v>0</v>
      </c>
      <c r="L174" s="14">
        <v>0</v>
      </c>
      <c r="M174" s="16">
        <f>C174+(D174-E174)+(F174-G174)+(H174-I174)+(J174-K174)+L174</f>
        <v>1461569.02924296</v>
      </c>
      <c r="N174" s="11">
        <v>2.3462519999999998</v>
      </c>
      <c r="O174" s="11">
        <v>0</v>
      </c>
      <c r="P174" s="24">
        <f>M174+N174+O174</f>
        <v>1461571.37549496</v>
      </c>
      <c r="Q174" s="11">
        <v>1459906.0692429598</v>
      </c>
      <c r="R174" s="11">
        <v>1665.3062520000001</v>
      </c>
    </row>
    <row r="175" spans="2:18" ht="39.950000000000003" customHeight="1" x14ac:dyDescent="0.3">
      <c r="B175" s="10" t="s">
        <v>144</v>
      </c>
      <c r="C175" s="15">
        <v>0</v>
      </c>
      <c r="D175" s="15">
        <v>5304.71</v>
      </c>
      <c r="E175" s="15">
        <v>5304.71</v>
      </c>
      <c r="F175" s="15">
        <v>0</v>
      </c>
      <c r="G175" s="15">
        <v>0</v>
      </c>
      <c r="H175" s="15">
        <v>22677.750000000004</v>
      </c>
      <c r="I175" s="15">
        <v>28582.62</v>
      </c>
      <c r="J175" s="15">
        <v>3788.1206906328975</v>
      </c>
      <c r="K175" s="15">
        <v>3788.12</v>
      </c>
      <c r="L175" s="15">
        <v>0</v>
      </c>
      <c r="M175" s="17">
        <f>C175+(D175-E175)+(F175-G175)+(H175-I175)+(J175-K175)+L175</f>
        <v>-5904.8693093670972</v>
      </c>
      <c r="N175" s="12">
        <v>274.54302488236345</v>
      </c>
      <c r="O175" s="12">
        <v>0</v>
      </c>
      <c r="P175" s="25">
        <f>M175+N175+O175</f>
        <v>-5630.3262844847341</v>
      </c>
      <c r="Q175" s="12">
        <v>0</v>
      </c>
      <c r="R175" s="12">
        <v>-5630.3262844847341</v>
      </c>
    </row>
    <row r="176" spans="2:18" ht="39.950000000000003" customHeight="1" thickBot="1" x14ac:dyDescent="0.35">
      <c r="B176" s="10" t="s">
        <v>88</v>
      </c>
      <c r="C176" s="15">
        <v>3965932.5857073674</v>
      </c>
      <c r="D176" s="15">
        <v>3957668.7766465615</v>
      </c>
      <c r="E176" s="15">
        <v>4227615.9376683934</v>
      </c>
      <c r="F176" s="15">
        <v>0</v>
      </c>
      <c r="G176" s="15">
        <v>0</v>
      </c>
      <c r="H176" s="15">
        <v>4491709.8061554432</v>
      </c>
      <c r="I176" s="15">
        <v>1201151.1562304953</v>
      </c>
      <c r="J176" s="15">
        <v>4701741.9524814822</v>
      </c>
      <c r="K176" s="15">
        <v>4701741.9499999993</v>
      </c>
      <c r="L176" s="15">
        <v>0</v>
      </c>
      <c r="M176" s="17">
        <f>C176+(D176-E176)+(F176-G176)+(H176-I176)+(J176-K176)+L176</f>
        <v>6986544.0770919658</v>
      </c>
      <c r="N176" s="12">
        <v>16849.575118538472</v>
      </c>
      <c r="O176" s="12">
        <v>0</v>
      </c>
      <c r="P176" s="25">
        <f>M176+N176+O176</f>
        <v>7003393.6522105047</v>
      </c>
      <c r="Q176" s="12">
        <v>6999314.4439152675</v>
      </c>
      <c r="R176" s="12">
        <v>4079.2082952376682</v>
      </c>
    </row>
    <row r="177" spans="2:18" ht="39.950000000000003" customHeight="1" thickBot="1" x14ac:dyDescent="0.35">
      <c r="B177" s="40" t="s">
        <v>183</v>
      </c>
      <c r="C177" s="41">
        <f>SUM(C4:C176)</f>
        <v>7788031230.4057617</v>
      </c>
      <c r="D177" s="41">
        <f t="shared" ref="D177:R177" si="12">SUM(D4:D176)</f>
        <v>7458724640.266037</v>
      </c>
      <c r="E177" s="41">
        <f t="shared" si="12"/>
        <v>7938134879.7933722</v>
      </c>
      <c r="F177" s="41">
        <f t="shared" si="12"/>
        <v>0</v>
      </c>
      <c r="G177" s="41">
        <f t="shared" si="12"/>
        <v>0</v>
      </c>
      <c r="H177" s="41">
        <f t="shared" si="12"/>
        <v>6964326159.5700521</v>
      </c>
      <c r="I177" s="41">
        <f t="shared" si="12"/>
        <v>7221116368.6803436</v>
      </c>
      <c r="J177" s="41">
        <f t="shared" si="12"/>
        <v>9705026137.4984779</v>
      </c>
      <c r="K177" s="41">
        <f t="shared" si="12"/>
        <v>9705040167.6199951</v>
      </c>
      <c r="L177" s="41">
        <f t="shared" si="12"/>
        <v>29076156.503221866</v>
      </c>
      <c r="M177" s="18">
        <f t="shared" si="12"/>
        <v>7080892908.1498442</v>
      </c>
      <c r="N177" s="41">
        <f t="shared" si="12"/>
        <v>-12494553.007948756</v>
      </c>
      <c r="O177" s="41">
        <f t="shared" si="12"/>
        <v>1901500000</v>
      </c>
      <c r="P177" s="26">
        <f t="shared" si="12"/>
        <v>8969898355.1418819</v>
      </c>
      <c r="Q177" s="41">
        <f t="shared" si="12"/>
        <v>6623042398.0797863</v>
      </c>
      <c r="R177" s="41">
        <f t="shared" si="12"/>
        <v>2346855957.0621061</v>
      </c>
    </row>
    <row r="179" spans="2:18" x14ac:dyDescent="0.3">
      <c r="C179" s="19"/>
      <c r="D179" s="19"/>
      <c r="E179" s="19"/>
      <c r="F179" s="19"/>
      <c r="G179" s="19"/>
      <c r="H179" s="19"/>
      <c r="I179" s="19"/>
      <c r="J179" s="19"/>
      <c r="K179" s="19"/>
      <c r="L179" s="19"/>
      <c r="M179" s="8"/>
      <c r="N179" s="19"/>
      <c r="O179" s="19"/>
      <c r="P179" s="19"/>
      <c r="Q179" s="19"/>
      <c r="R179" s="19"/>
    </row>
    <row r="180" spans="2:18" x14ac:dyDescent="0.3">
      <c r="P180" s="13"/>
    </row>
  </sheetData>
  <sortState ref="B5:R176">
    <sortCondition ref="B4"/>
  </sortState>
  <mergeCells count="1">
    <mergeCell ref="B2: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Présentation</vt:lpstr>
      <vt:lpstr>Données</vt:lpstr>
      <vt:lpstr>Présentation!Zone_d_impression</vt:lpstr>
    </vt:vector>
  </TitlesOfParts>
  <Company>COMMISSION DE REGULATION DE L'ENERGIE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Open data CRE</dc:title>
  <dc:creator>Petit Brieuc</dc:creator>
  <cp:lastModifiedBy>Petit Brieuc</cp:lastModifiedBy>
  <cp:lastPrinted>2018-04-24T11:52:40Z</cp:lastPrinted>
  <dcterms:created xsi:type="dcterms:W3CDTF">2016-03-30T15:18:41Z</dcterms:created>
  <dcterms:modified xsi:type="dcterms:W3CDTF">2018-11-06T14:49:39Z</dcterms:modified>
</cp:coreProperties>
</file>