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X:\SECURE-DDM\Boucliers\Opérationnel transversal\Templates guichets janvier\"/>
    </mc:Choice>
  </mc:AlternateContent>
  <xr:revisionPtr revIDLastSave="0" documentId="13_ncr:1_{D7E0D76A-7550-401E-A72D-391380EA5766}" xr6:coauthVersionLast="47" xr6:coauthVersionMax="47" xr10:uidLastSave="{00000000-0000-0000-0000-000000000000}"/>
  <workbookProtection workbookAlgorithmName="SHA-512" workbookHashValue="/4/sxZWMCzIttPo1iQp2fMVzrhG8VzjPfMCyMIRVw56WoANTrRsHkvnSdh41SdfXrR9RPU7Ef0uspE4X5ZTEAg==" workbookSaltValue="Sgx5krFkqpGEH8pDnm6yuA==" workbookSpinCount="100000" lockStructure="1"/>
  <bookViews>
    <workbookView xWindow="-28920" yWindow="-9225" windowWidth="29040" windowHeight="15840" activeTab="2" xr2:uid="{6E552DEE-6320-4C70-9FE4-FC2DD2F7F004}"/>
  </bookViews>
  <sheets>
    <sheet name="I. Identification" sheetId="4" r:id="rId1"/>
    <sheet name="II. Résidentiels" sheetId="1" r:id="rId2"/>
    <sheet name="III.Petits professionnels" sheetId="7" r:id="rId3"/>
    <sheet name="Export" sheetId="8" r:id="rId4"/>
    <sheet name="Feuil1"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3" i="8" l="1"/>
  <c r="AB83" i="8"/>
  <c r="AA83" i="8"/>
  <c r="Z83" i="8"/>
  <c r="Y83" i="8"/>
  <c r="X83" i="8"/>
  <c r="W83" i="8"/>
  <c r="AC82" i="8"/>
  <c r="AB82" i="8"/>
  <c r="AA82" i="8"/>
  <c r="Z82" i="8"/>
  <c r="Y82" i="8"/>
  <c r="X82" i="8"/>
  <c r="W82" i="8"/>
  <c r="J82" i="8"/>
  <c r="K82" i="8"/>
  <c r="L82" i="8"/>
  <c r="M82" i="8"/>
  <c r="N82" i="8"/>
  <c r="O82" i="8"/>
  <c r="P82" i="8"/>
  <c r="J83" i="8"/>
  <c r="K83" i="8"/>
  <c r="L83" i="8"/>
  <c r="M83" i="8"/>
  <c r="N83" i="8"/>
  <c r="O83" i="8"/>
  <c r="P83" i="8"/>
  <c r="E81" i="8"/>
  <c r="B82" i="8"/>
  <c r="B83" i="8" s="1"/>
  <c r="Q82" i="8"/>
  <c r="Q83" i="8"/>
  <c r="E80" i="8"/>
  <c r="D73" i="8"/>
  <c r="C73" i="8"/>
  <c r="D72" i="8"/>
  <c r="C72" i="8"/>
  <c r="D71" i="8"/>
  <c r="C71" i="8"/>
  <c r="D70" i="8"/>
  <c r="C70" i="8"/>
  <c r="D69" i="8"/>
  <c r="C69" i="8"/>
  <c r="D68" i="8"/>
  <c r="C68" i="8"/>
  <c r="D67" i="8"/>
  <c r="C67" i="8"/>
  <c r="D66" i="8"/>
  <c r="V83" i="8" s="1"/>
  <c r="C66" i="8"/>
  <c r="I83" i="8" s="1"/>
  <c r="D65" i="8"/>
  <c r="U83" i="8" s="1"/>
  <c r="C65" i="8"/>
  <c r="H83" i="8" s="1"/>
  <c r="D64" i="8"/>
  <c r="T83" i="8" s="1"/>
  <c r="C64" i="8"/>
  <c r="G83" i="8" s="1"/>
  <c r="D63" i="8"/>
  <c r="S83" i="8" s="1"/>
  <c r="C63" i="8"/>
  <c r="F83" i="8" s="1"/>
  <c r="D62" i="8"/>
  <c r="R83" i="8" s="1"/>
  <c r="C62" i="8"/>
  <c r="E83" i="8" s="1"/>
  <c r="D54" i="8"/>
  <c r="D53" i="8"/>
  <c r="D52" i="8"/>
  <c r="D51" i="8"/>
  <c r="D50" i="8"/>
  <c r="D49" i="8"/>
  <c r="D48" i="8"/>
  <c r="D47" i="8"/>
  <c r="V82" i="8" s="1"/>
  <c r="D46" i="8"/>
  <c r="U82" i="8" s="1"/>
  <c r="D45" i="8"/>
  <c r="T82" i="8" s="1"/>
  <c r="D44" i="8"/>
  <c r="S82" i="8" s="1"/>
  <c r="D43" i="8"/>
  <c r="R82" i="8" s="1"/>
  <c r="C44" i="8"/>
  <c r="F82" i="8" s="1"/>
  <c r="C45" i="8"/>
  <c r="G82" i="8" s="1"/>
  <c r="C46" i="8"/>
  <c r="H82" i="8" s="1"/>
  <c r="C47" i="8"/>
  <c r="I82" i="8" s="1"/>
  <c r="C48" i="8"/>
  <c r="C49" i="8"/>
  <c r="C50" i="8"/>
  <c r="C51" i="8"/>
  <c r="C52" i="8"/>
  <c r="C53" i="8"/>
  <c r="C54" i="8"/>
  <c r="C43" i="8"/>
  <c r="E82" i="8" s="1"/>
  <c r="D35" i="8"/>
  <c r="AC80" i="8" s="1"/>
  <c r="D34" i="8"/>
  <c r="D33" i="8"/>
  <c r="D32" i="8"/>
  <c r="D31" i="8"/>
  <c r="D30" i="8"/>
  <c r="X80" i="8" s="1"/>
  <c r="D29" i="8"/>
  <c r="W80" i="8" s="1"/>
  <c r="D28" i="8"/>
  <c r="D27" i="8"/>
  <c r="D26" i="8"/>
  <c r="T80" i="8" s="1"/>
  <c r="D25" i="8"/>
  <c r="D24" i="8"/>
  <c r="R80" i="8" s="1"/>
  <c r="C35" i="8"/>
  <c r="C34" i="8"/>
  <c r="C33" i="8"/>
  <c r="C32" i="8"/>
  <c r="C31" i="8"/>
  <c r="C30" i="8"/>
  <c r="C29" i="8"/>
  <c r="C28" i="8"/>
  <c r="C27" i="8"/>
  <c r="C26" i="8"/>
  <c r="G80" i="8" s="1"/>
  <c r="C24" i="8"/>
  <c r="C25" i="8"/>
  <c r="C5" i="8"/>
  <c r="C108" i="7"/>
  <c r="D108" i="7"/>
  <c r="B108" i="7"/>
  <c r="D234" i="7"/>
  <c r="B80" i="8"/>
  <c r="B81" i="8" s="1"/>
  <c r="S80" i="8"/>
  <c r="U80" i="8"/>
  <c r="V80" i="8"/>
  <c r="Y80" i="8"/>
  <c r="Z80" i="8"/>
  <c r="AA80" i="8"/>
  <c r="AB80" i="8"/>
  <c r="F80" i="8"/>
  <c r="H80" i="8"/>
  <c r="I80" i="8"/>
  <c r="J80" i="8"/>
  <c r="K80" i="8"/>
  <c r="L80" i="8"/>
  <c r="M80" i="8"/>
  <c r="N80" i="8"/>
  <c r="O80" i="8"/>
  <c r="P80" i="8"/>
  <c r="D16" i="8"/>
  <c r="AC81" i="8" s="1"/>
  <c r="D15" i="8"/>
  <c r="AB81" i="8" s="1"/>
  <c r="D14" i="8"/>
  <c r="AA81" i="8" s="1"/>
  <c r="D13" i="8"/>
  <c r="Z81" i="8" s="1"/>
  <c r="D12" i="8"/>
  <c r="Y81" i="8" s="1"/>
  <c r="D11" i="8"/>
  <c r="X81" i="8" s="1"/>
  <c r="D10" i="8"/>
  <c r="W81" i="8" s="1"/>
  <c r="D9" i="8"/>
  <c r="V81" i="8" s="1"/>
  <c r="D8" i="8"/>
  <c r="U81" i="8" s="1"/>
  <c r="D7" i="8"/>
  <c r="T81" i="8" s="1"/>
  <c r="D6" i="8"/>
  <c r="S81" i="8" s="1"/>
  <c r="D5" i="8"/>
  <c r="R81" i="8" s="1"/>
  <c r="C16" i="8"/>
  <c r="P81" i="8" s="1"/>
  <c r="C15" i="8"/>
  <c r="O81" i="8" s="1"/>
  <c r="C14" i="8"/>
  <c r="N81" i="8" s="1"/>
  <c r="C13" i="8"/>
  <c r="M81" i="8" s="1"/>
  <c r="C12" i="8"/>
  <c r="L81" i="8" s="1"/>
  <c r="C11" i="8"/>
  <c r="K81" i="8" s="1"/>
  <c r="C10" i="8"/>
  <c r="J81" i="8" s="1"/>
  <c r="C9" i="8"/>
  <c r="I81" i="8" s="1"/>
  <c r="C8" i="8"/>
  <c r="H81" i="8" s="1"/>
  <c r="C7" i="8"/>
  <c r="G81" i="8" s="1"/>
  <c r="C6" i="8"/>
  <c r="F81" i="8" s="1"/>
  <c r="D192" i="7"/>
  <c r="D150" i="7"/>
  <c r="D48" i="7"/>
  <c r="D48" i="1"/>
  <c r="D150" i="1"/>
  <c r="D108" i="1"/>
  <c r="D55" i="8" l="1"/>
  <c r="D74" i="8"/>
  <c r="D36" i="8"/>
  <c r="Q80" i="8" s="1"/>
  <c r="D17" i="8"/>
  <c r="Q81" i="8" s="1"/>
</calcChain>
</file>

<file path=xl/sharedStrings.xml><?xml version="1.0" encoding="utf-8"?>
<sst xmlns="http://schemas.openxmlformats.org/spreadsheetml/2006/main" count="195" uniqueCount="114">
  <si>
    <t>I-IDENTIFICATION</t>
  </si>
  <si>
    <t>1.</t>
  </si>
  <si>
    <t>Dénomination ou raison sociale :</t>
  </si>
  <si>
    <t>Forme juridique :</t>
  </si>
  <si>
    <t xml:space="preserve">Adresse du siège social </t>
  </si>
  <si>
    <t>Adresse complète :</t>
  </si>
  <si>
    <t>Code postal :</t>
  </si>
  <si>
    <t>Ville :</t>
  </si>
  <si>
    <t>Numéro d’identité au répertoire national des entreprises et des établissements (SIREN) :</t>
  </si>
  <si>
    <t>Qualité du déclarant :</t>
  </si>
  <si>
    <t>ELD</t>
  </si>
  <si>
    <t xml:space="preserve">Code APE: </t>
  </si>
  <si>
    <t>Fournisseur</t>
  </si>
  <si>
    <t>2.</t>
  </si>
  <si>
    <t>Coordonnées du représentant légal de l'entreprise</t>
  </si>
  <si>
    <t>Nom :</t>
  </si>
  <si>
    <t>Prénom(s) :</t>
  </si>
  <si>
    <t>Fonction :</t>
  </si>
  <si>
    <t>Adresse</t>
  </si>
  <si>
    <t>Téléphone :</t>
  </si>
  <si>
    <t>Fax :</t>
  </si>
  <si>
    <t>Adresse électronique :</t>
  </si>
  <si>
    <t>3.</t>
  </si>
  <si>
    <t>Coordonnées du contact opérationnel en charge de la demande de compensation</t>
  </si>
  <si>
    <t>4.</t>
  </si>
  <si>
    <t>Coordonnées bancaires</t>
  </si>
  <si>
    <t>IBAN:</t>
  </si>
  <si>
    <t>Le RIB devra impérativement être joint à votre dossier de demande.</t>
  </si>
  <si>
    <t>5. Autorisation de fourniture</t>
  </si>
  <si>
    <t>L'autorisation de fourniture devra être jointe à votre dossier de demande</t>
  </si>
  <si>
    <t>II -CALCUL DES PERTES PREVISIONNELLES POUR LES OFFRES A DESTINATION DES CLIENTS RESIDENTIELS</t>
  </si>
  <si>
    <t>Pour le calcul simplifié des pertes de recettes supportées pour la fourniture des clients résidentiels et compensées dans le cadre du bouclier tarifaire, les éléments suivants devront être dûment complétés. Ces élément devront porter sur la période comprise entre le 1er février 2023 et la première évolution des tarifs réglementés de vente d’électricité « bleus » résidentiels de l’année 2024, soit de manière prévisionnelle le 1er février 2024.</t>
  </si>
  <si>
    <t xml:space="preserve">
Les fournisseurs proposant des offres de marché devront se référer à la partie A.
Les ELD ne s'approvisionnant pas, ou partiellement au tarif de cession, devront se référer à la partie B.
EDF devra se référer à la partie C.
</t>
  </si>
  <si>
    <t>Période considérée :</t>
  </si>
  <si>
    <t xml:space="preserve">- </t>
  </si>
  <si>
    <t>A.Pour les fournisseurs proposant des offres de marché aux clients résidentiels</t>
  </si>
  <si>
    <t>Offres de marché indexées TRVE</t>
  </si>
  <si>
    <t>Offres de marché à prix fixe</t>
  </si>
  <si>
    <t>Autres offres de marché</t>
  </si>
  <si>
    <t>Commentaires:</t>
  </si>
  <si>
    <r>
      <t>2. Estimation prévisionnelle du portefeuille de clients  par type d'offres de marché proposées aux clients résidentiels sur la période considérée en volume (</t>
    </r>
    <r>
      <rPr>
        <b/>
        <sz val="11"/>
        <color rgb="FFFF0000"/>
        <rFont val="Calibri"/>
        <family val="2"/>
        <scheme val="minor"/>
      </rPr>
      <t>en MWh</t>
    </r>
    <r>
      <rPr>
        <b/>
        <sz val="11"/>
        <color theme="1"/>
        <rFont val="Calibri"/>
        <family val="2"/>
        <scheme val="minor"/>
      </rPr>
      <t>)</t>
    </r>
  </si>
  <si>
    <t xml:space="preserve"> Consommation prévisionnelle du portefeuille de clients résidentiels entre 1er février 2023 et le31 janvier 2024:</t>
  </si>
  <si>
    <t>MWh</t>
  </si>
  <si>
    <r>
      <t>B. Pour les offres aux TRVE résidentiels des fournisseurs d’électricité mentionnés à l’article L. 111-54 du code de l’énergie (ELD)</t>
    </r>
    <r>
      <rPr>
        <b/>
        <sz val="14"/>
        <rFont val="Calibri"/>
        <family val="2"/>
        <scheme val="minor"/>
      </rPr>
      <t xml:space="preserve"> </t>
    </r>
    <r>
      <rPr>
        <b/>
        <u/>
        <sz val="14"/>
        <rFont val="Calibri"/>
        <family val="2"/>
        <scheme val="minor"/>
      </rPr>
      <t>pour leurs volumes non approvisonnés au tarif de cession</t>
    </r>
  </si>
  <si>
    <t>TRVE résidentiels</t>
  </si>
  <si>
    <r>
      <t xml:space="preserve">2. Estimation prévisionnelle du portefeuille de clients résidentiels aux tarifs réglementés de vente d’électricité sur la période considérée </t>
    </r>
    <r>
      <rPr>
        <b/>
        <u/>
        <sz val="11"/>
        <color theme="1"/>
        <rFont val="Calibri"/>
        <family val="2"/>
        <scheme val="minor"/>
      </rPr>
      <t xml:space="preserve">en volume </t>
    </r>
    <r>
      <rPr>
        <b/>
        <u/>
        <sz val="11"/>
        <color rgb="FFFF0000"/>
        <rFont val="Calibri"/>
        <family val="2"/>
        <scheme val="minor"/>
      </rPr>
      <t>(en MWh)</t>
    </r>
  </si>
  <si>
    <t>3.Part de la consommation du portefeuille de clients résidentiels aux tarifs réglementés de vente d’électricité sur la période considérée non approvisionnée au tarif de cession (en%)</t>
  </si>
  <si>
    <t>Consommation prévisionnelle du portefeuille de clients aux TRVE résidentiels non approvisionnée au tarif de cession entre 1er février 2023 et le31 janvier 2024:</t>
  </si>
  <si>
    <t>C. Pour les offres aux TRVE résidentiels d'EDF</t>
  </si>
  <si>
    <r>
      <t xml:space="preserve">2. Estimation prévisionnelle du portefeuille de clients résidentiels aux tarifs réglementés de vente d’électricité sur la période considérée </t>
    </r>
    <r>
      <rPr>
        <b/>
        <u/>
        <sz val="11"/>
        <color theme="1"/>
        <rFont val="Calibri"/>
        <family val="2"/>
        <scheme val="minor"/>
      </rPr>
      <t>en volume (MWh)</t>
    </r>
  </si>
  <si>
    <t>Consommation prévisionnelle du portefeuille de clients aux TRVE résidentiels entre 1er février 2023 et le 31 janvier 2024:</t>
  </si>
  <si>
    <t>III -CALCUL DES PERTES PREVISIONNELLES POUR LES OFFRES A DESTINATION DES CLIENTS RESIDENTIELS</t>
  </si>
  <si>
    <t>Pour le calcul simplifié des pertes de recettes supportées pour la fourniture des clients petits professionnels et compensées dans le cadre du bouclier tarifaire, les éléments suivants devront être dûment complétés. Ces élément devront porter sur la période comprise entre le 1er février 2023 et la première évolution des tarifs réglementés de vente d’électricité « bleus » petits professionnels de l’année 2024, soit de manière prévisionnelle le 1er février 2024.</t>
  </si>
  <si>
    <r>
      <t xml:space="preserve">
Les fournisseurs proposant des offres de marché devront se référer à la partie A.
Les ELD ne s'approvisionnant pas, ou partiellement au tarif de cession, devront se référer à la partie B.
EDF devra se référer à la partie C pour ses offres aux TRVE petits professionnels, et se référer aux parties D et E pour ses offres aux TRVE "</t>
    </r>
    <r>
      <rPr>
        <b/>
        <sz val="11"/>
        <color theme="7"/>
        <rFont val="Calibri"/>
        <family val="2"/>
        <scheme val="minor"/>
      </rPr>
      <t>jaunes</t>
    </r>
    <r>
      <rPr>
        <sz val="11"/>
        <color theme="1"/>
        <rFont val="Calibri"/>
        <family val="2"/>
        <scheme val="minor"/>
      </rPr>
      <t>" et "</t>
    </r>
    <r>
      <rPr>
        <b/>
        <sz val="11"/>
        <color theme="9"/>
        <rFont val="Calibri"/>
        <family val="2"/>
        <scheme val="minor"/>
      </rPr>
      <t>verts</t>
    </r>
    <r>
      <rPr>
        <sz val="11"/>
        <color theme="1"/>
        <rFont val="Calibri"/>
        <family val="2"/>
        <scheme val="minor"/>
      </rPr>
      <t xml:space="preserve">".
</t>
    </r>
  </si>
  <si>
    <t>A.Pour les fournisseurs proposant des offres de marché aux clients petits professionnels</t>
  </si>
  <si>
    <t>2. Estimation prévisionnelle du portefeuille de clients  par type d'offres de marché proposées aux clients petits professionnels sur la période considérée en volume (en MWh)</t>
  </si>
  <si>
    <t xml:space="preserve"> Consommation prévisionnelle du portefeuille de clients petits professionnels entre 1er février 2023 et le31 janvier 2024:</t>
  </si>
  <si>
    <t>TRVE petits professionnels</t>
  </si>
  <si>
    <t>Consommation prévisionnelle du portefeuille de clients aux TRVE petits professionnels non approvisionnée au tarif de cession entre 1er février 2023 et le31 janvier 2024:</t>
  </si>
  <si>
    <t>C. Pour les offres aux TRVE petits professionnels d'EDF</t>
  </si>
  <si>
    <t>2. Estimation prévisionnelle du portefeuille de clients petits professionnels aux tarifs réglementés de vente d’électricité sur la période considérée en volume (MWh)</t>
  </si>
  <si>
    <t>Consommation prévisionnelle du portefeuille de clients aux TRVE petits professionnels entre 1er février 2023 et le 31 janvier 2024:</t>
  </si>
  <si>
    <t>D. Pour les offres aux TRVE jaunes d'EDF</t>
  </si>
  <si>
    <t>TRVE "jaunes"</t>
  </si>
  <si>
    <t>2. Estimation prévisionnelle du portefeuille de clients aux tarifs réglementés de vente d’électricité "jaunes" sur la période considérée en volume (MWh)</t>
  </si>
  <si>
    <t>Consommation prévisionnelle du portefeuille de clients aux TRVE "jaunes" entre 1er février 2023 et le 31 janvier 2024:</t>
  </si>
  <si>
    <t>E. Pour les offres aux TRVE verts d'EDF</t>
  </si>
  <si>
    <t>TRVE "verts"</t>
  </si>
  <si>
    <t>2. Estimation prévisionnelle du portefeuille de clients aux tarifs réglementés de vente d’électricité "verts" sur la période considérée en volume (MWh)</t>
  </si>
  <si>
    <t>Consommation prévisionnelle du portefeuille de clients aux TRVE "verts" entre 1er février 2023 et le 31 janvier 2024:</t>
  </si>
  <si>
    <t>PME</t>
  </si>
  <si>
    <t>&gt;PME</t>
  </si>
  <si>
    <t>1. Estimation prévisionnelle du portefeuille de clients par type d'offres de marché proposées aux clients résidentiels sur la période considérée en nombre de sites moyen par mois</t>
  </si>
  <si>
    <t>1. Estimation prévisionnelle du portefeuille de clients résidentiels aux tarifs réglementés de vente d’électricité sur la période considérée en nombre de sites moyen par mois</t>
  </si>
  <si>
    <t>1. Estimation prévisionnelle du portefeuille de clients par type d'offres de marché proposées aux clients petits professionnels sur la période considérée en nombre de sites moyen par mois</t>
  </si>
  <si>
    <t>1. Estimation prévisionnelle du portefeuille de clients petits professionnels aux tarifs réglementés de vente d’électricité sur la période considérée en nombre de sites moyen par mois</t>
  </si>
  <si>
    <t>1. Estimation prévisionnelle du portefeuille de clients aux tarifs réglementés de vente d’électricité "jaunes" sur la période considérée en nombre de sites moyen par mois</t>
  </si>
  <si>
    <t>1. Estimation prévisionnelle du portefeuille de clients aux tarifs réglementés de vente d’électricité "verts" sur la période considérée en nombre de sites moyen par mois</t>
  </si>
  <si>
    <t>Nombre de sites moyens</t>
  </si>
  <si>
    <t>Volumes consommés (MWh)</t>
  </si>
  <si>
    <t>Total</t>
  </si>
  <si>
    <t>Consommateurs résidentiels (part non approvisionnée aux tarifs de cession)</t>
  </si>
  <si>
    <t>Consommateurs petits professionnels (part non approvisionnée aux tarifs de cession)</t>
  </si>
  <si>
    <t>Janvier</t>
  </si>
  <si>
    <t>Février</t>
  </si>
  <si>
    <t>Mars</t>
  </si>
  <si>
    <t>Avril</t>
  </si>
  <si>
    <t>Mai</t>
  </si>
  <si>
    <t>Juin</t>
  </si>
  <si>
    <t>Juillet</t>
  </si>
  <si>
    <t>Août</t>
  </si>
  <si>
    <t>Septembre</t>
  </si>
  <si>
    <t>Octobre</t>
  </si>
  <si>
    <t>Novembre</t>
  </si>
  <si>
    <t>Décembre</t>
  </si>
  <si>
    <t>Sites</t>
  </si>
  <si>
    <t>Données export 1</t>
  </si>
  <si>
    <t>C5 Pro</t>
  </si>
  <si>
    <t>C5 Rés</t>
  </si>
  <si>
    <t>Consommation</t>
  </si>
  <si>
    <t>B. Pour les offres aux TRVE : bleus petits professionnels, jaunes, verts, des fournisseurs d’électricité mentionnés à l’article L. 111-54 du code de l’énergie (ELD) pour leurs volumes non approvisonnés au tarif de cession</t>
  </si>
  <si>
    <t>TRVE  bleu petits professionnels</t>
  </si>
  <si>
    <t>TRVE  jaunes</t>
  </si>
  <si>
    <t>TRVE  verts</t>
  </si>
  <si>
    <t>1. Estimation prévisionnelle du portefeuille de clients aux tarifs réglementés de vente d’électricité sur la période considérée en nombre de sites moyen par mois</t>
  </si>
  <si>
    <t>2. Estimation prévisionnelle du portefeuille de clients aux tarifs réglementés de vente d’électricité sur la période considérée en volume (en MWh)</t>
  </si>
  <si>
    <t>3.Part de la consommation du portefeuille de clients aux tarifs réglementés de vente d’électricité sur la période considérée non approvisionnée au tarif de cession (en%)</t>
  </si>
  <si>
    <t>JAUNES</t>
  </si>
  <si>
    <t>VERTS</t>
  </si>
  <si>
    <t>Consommateurs aux TRVE verts</t>
  </si>
  <si>
    <t>Consommateurs aux TRVE jaunes</t>
  </si>
  <si>
    <t>Jaunes</t>
  </si>
  <si>
    <t>Verts</t>
  </si>
  <si>
    <t>Template BTE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</si>
</sst>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sz val="11"/>
      <color theme="0"/>
      <name val="Calibri"/>
      <family val="2"/>
      <scheme val="minor"/>
    </font>
    <font>
      <b/>
      <sz val="10"/>
      <name val="Arial"/>
      <family val="2"/>
    </font>
    <font>
      <b/>
      <sz val="14"/>
      <name val="Arial"/>
      <family val="2"/>
    </font>
    <font>
      <sz val="10"/>
      <name val="Arial"/>
      <family val="2"/>
    </font>
    <font>
      <i/>
      <sz val="10"/>
      <name val="Arial"/>
      <family val="2"/>
    </font>
    <font>
      <u/>
      <sz val="11"/>
      <color theme="1"/>
      <name val="Calibri"/>
      <family val="2"/>
      <scheme val="minor"/>
    </font>
    <font>
      <b/>
      <u/>
      <sz val="14"/>
      <color theme="1"/>
      <name val="Calibri"/>
      <family val="2"/>
      <scheme val="minor"/>
    </font>
    <font>
      <b/>
      <u/>
      <sz val="11"/>
      <color theme="1"/>
      <name val="Calibri"/>
      <family val="2"/>
      <scheme val="minor"/>
    </font>
    <font>
      <i/>
      <sz val="11"/>
      <color theme="1"/>
      <name val="Calibri"/>
      <family val="2"/>
      <scheme val="minor"/>
    </font>
    <font>
      <b/>
      <u/>
      <sz val="14"/>
      <name val="Calibri"/>
      <family val="2"/>
      <scheme val="minor"/>
    </font>
    <font>
      <b/>
      <sz val="11"/>
      <color rgb="FFFF0000"/>
      <name val="Calibri"/>
      <family val="2"/>
      <scheme val="minor"/>
    </font>
    <font>
      <b/>
      <sz val="14"/>
      <name val="Calibri"/>
      <family val="2"/>
      <scheme val="minor"/>
    </font>
    <font>
      <b/>
      <u/>
      <sz val="11"/>
      <color rgb="FFFF0000"/>
      <name val="Calibri"/>
      <family val="2"/>
      <scheme val="minor"/>
    </font>
    <font>
      <b/>
      <sz val="11"/>
      <color theme="7"/>
      <name val="Calibri"/>
      <family val="2"/>
      <scheme val="minor"/>
    </font>
    <font>
      <b/>
      <sz val="11"/>
      <color theme="9"/>
      <name val="Calibri"/>
      <family val="2"/>
      <scheme val="minor"/>
    </font>
    <font>
      <sz val="11"/>
      <color theme="0" tint="-0.34998626667073579"/>
      <name val="Calibri"/>
      <family val="2"/>
      <scheme val="minor"/>
    </font>
    <font>
      <sz val="10"/>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41">
    <xf numFmtId="0" fontId="0" fillId="0" borderId="0" xfId="0"/>
    <xf numFmtId="0" fontId="3" fillId="0" borderId="0" xfId="0" applyFont="1"/>
    <xf numFmtId="0" fontId="4" fillId="0" borderId="0" xfId="0" applyFont="1"/>
    <xf numFmtId="0" fontId="3" fillId="0" borderId="0" xfId="0" quotePrefix="1" applyFont="1"/>
    <xf numFmtId="0" fontId="5" fillId="0" borderId="0" xfId="0" applyFont="1"/>
    <xf numFmtId="0" fontId="2" fillId="0" borderId="0" xfId="0" applyFont="1"/>
    <xf numFmtId="0" fontId="6" fillId="0" borderId="0" xfId="0" applyFont="1"/>
    <xf numFmtId="0" fontId="0" fillId="0" borderId="0" xfId="0" applyAlignment="1">
      <alignment wrapText="1"/>
    </xf>
    <xf numFmtId="0" fontId="7" fillId="0" borderId="0" xfId="0" applyFont="1"/>
    <xf numFmtId="15" fontId="0" fillId="0" borderId="0" xfId="0" applyNumberFormat="1" applyAlignment="1">
      <alignment horizontal="center"/>
    </xf>
    <xf numFmtId="0" fontId="0" fillId="0" borderId="0" xfId="0" quotePrefix="1" applyAlignment="1">
      <alignment horizontal="center"/>
    </xf>
    <xf numFmtId="0" fontId="8" fillId="0" borderId="0" xfId="0" applyFont="1"/>
    <xf numFmtId="0" fontId="1" fillId="0" borderId="0" xfId="0" applyFont="1" applyAlignment="1">
      <alignment horizontal="left" vertical="top"/>
    </xf>
    <xf numFmtId="0" fontId="1" fillId="0" borderId="0" xfId="0" applyFont="1"/>
    <xf numFmtId="17" fontId="1" fillId="0" borderId="3" xfId="0" applyNumberFormat="1" applyFont="1" applyBorder="1"/>
    <xf numFmtId="17" fontId="1" fillId="0" borderId="4" xfId="0" applyNumberFormat="1" applyFont="1" applyBorder="1"/>
    <xf numFmtId="17" fontId="1" fillId="0" borderId="5" xfId="0" applyNumberFormat="1" applyFont="1" applyBorder="1"/>
    <xf numFmtId="0" fontId="10" fillId="0" borderId="0" xfId="0" applyFont="1"/>
    <xf numFmtId="0" fontId="11" fillId="0" borderId="0" xfId="0" applyFont="1"/>
    <xf numFmtId="0" fontId="1" fillId="0" borderId="2" xfId="0" applyFont="1" applyBorder="1" applyAlignment="1">
      <alignment horizontal="center"/>
    </xf>
    <xf numFmtId="17" fontId="1" fillId="0" borderId="0" xfId="0" applyNumberFormat="1" applyFont="1"/>
    <xf numFmtId="0" fontId="0" fillId="0" borderId="0" xfId="0" applyProtection="1">
      <protection locked="0"/>
    </xf>
    <xf numFmtId="0" fontId="0" fillId="0" borderId="0" xfId="0" applyAlignment="1">
      <alignment horizontal="left" vertical="center" wrapText="1"/>
    </xf>
    <xf numFmtId="0" fontId="0" fillId="0" borderId="1" xfId="0" applyBorder="1"/>
    <xf numFmtId="0" fontId="0" fillId="2" borderId="4" xfId="0" applyFill="1" applyBorder="1" applyProtection="1">
      <protection locked="0"/>
    </xf>
    <xf numFmtId="0" fontId="0" fillId="2" borderId="5" xfId="0" applyFill="1" applyBorder="1" applyProtection="1">
      <protection locked="0"/>
    </xf>
    <xf numFmtId="0" fontId="17" fillId="0" borderId="0" xfId="0" applyFont="1"/>
    <xf numFmtId="0" fontId="0" fillId="2" borderId="1" xfId="0" applyFill="1" applyBorder="1" applyProtection="1">
      <protection locked="0"/>
    </xf>
    <xf numFmtId="0" fontId="0" fillId="3" borderId="4" xfId="0" applyFill="1" applyBorder="1"/>
    <xf numFmtId="0" fontId="0" fillId="0" borderId="9" xfId="0" applyBorder="1"/>
    <xf numFmtId="0" fontId="0" fillId="0" borderId="10" xfId="0" applyBorder="1"/>
    <xf numFmtId="0" fontId="0" fillId="0" borderId="11" xfId="0" applyBorder="1"/>
    <xf numFmtId="0" fontId="18" fillId="4" borderId="12" xfId="0" applyFont="1" applyFill="1" applyBorder="1"/>
    <xf numFmtId="164" fontId="0" fillId="0" borderId="0" xfId="0" applyNumberFormat="1"/>
    <xf numFmtId="0" fontId="18" fillId="0" borderId="12" xfId="0" applyFont="1" applyBorder="1"/>
    <xf numFmtId="0" fontId="0" fillId="0" borderId="0" xfId="0" applyAlignment="1">
      <alignment horizontal="left" vertical="center" wrapText="1"/>
    </xf>
    <xf numFmtId="0" fontId="1" fillId="0" borderId="0" xfId="0" applyFont="1" applyAlignment="1">
      <alignment horizontal="left"/>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9" fontId="0" fillId="2" borderId="4" xfId="0" applyNumberForma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F0429-5CE3-4A62-B47A-B5D616815681}">
  <sheetPr>
    <tabColor theme="7"/>
  </sheetPr>
  <dimension ref="A1:M38"/>
  <sheetViews>
    <sheetView showGridLines="0" workbookViewId="0">
      <selection activeCell="O13" sqref="O13"/>
    </sheetView>
  </sheetViews>
  <sheetFormatPr baseColWidth="10" defaultColWidth="11.5546875" defaultRowHeight="14.4" x14ac:dyDescent="0.3"/>
  <cols>
    <col min="1" max="1" width="2.77734375" style="1" customWidth="1"/>
    <col min="2" max="2" width="14" customWidth="1"/>
    <col min="3" max="4" width="12.77734375" customWidth="1"/>
    <col min="9" max="9" width="13.21875" customWidth="1"/>
  </cols>
  <sheetData>
    <row r="1" spans="1:13" ht="17.399999999999999" x14ac:dyDescent="0.3">
      <c r="B1" s="2" t="s">
        <v>0</v>
      </c>
      <c r="H1" s="26" t="s">
        <v>113</v>
      </c>
    </row>
    <row r="3" spans="1:13" x14ac:dyDescent="0.3">
      <c r="B3" s="1"/>
    </row>
    <row r="4" spans="1:13" x14ac:dyDescent="0.3">
      <c r="A4" s="3" t="s">
        <v>1</v>
      </c>
      <c r="B4" t="s">
        <v>2</v>
      </c>
      <c r="D4" s="27"/>
    </row>
    <row r="5" spans="1:13" x14ac:dyDescent="0.3">
      <c r="B5" t="s">
        <v>3</v>
      </c>
      <c r="C5" s="27"/>
    </row>
    <row r="6" spans="1:13" x14ac:dyDescent="0.3">
      <c r="B6" t="s">
        <v>4</v>
      </c>
    </row>
    <row r="7" spans="1:13" x14ac:dyDescent="0.3">
      <c r="C7" t="s">
        <v>5</v>
      </c>
      <c r="E7" s="27"/>
    </row>
    <row r="8" spans="1:13" x14ac:dyDescent="0.3">
      <c r="C8" t="s">
        <v>6</v>
      </c>
      <c r="D8" s="27"/>
      <c r="E8" t="s">
        <v>7</v>
      </c>
      <c r="F8" s="27"/>
    </row>
    <row r="9" spans="1:13" x14ac:dyDescent="0.3">
      <c r="B9" s="4" t="s">
        <v>8</v>
      </c>
      <c r="H9" s="27"/>
    </row>
    <row r="10" spans="1:13" x14ac:dyDescent="0.3">
      <c r="B10" s="4" t="s">
        <v>9</v>
      </c>
      <c r="D10" s="27"/>
      <c r="M10" s="5" t="s">
        <v>10</v>
      </c>
    </row>
    <row r="11" spans="1:13" x14ac:dyDescent="0.3">
      <c r="B11" s="4" t="s">
        <v>11</v>
      </c>
      <c r="D11" s="27"/>
      <c r="M11" s="5" t="s">
        <v>12</v>
      </c>
    </row>
    <row r="12" spans="1:13" x14ac:dyDescent="0.3">
      <c r="M12" s="5"/>
    </row>
    <row r="13" spans="1:13" x14ac:dyDescent="0.3">
      <c r="A13" s="3" t="s">
        <v>13</v>
      </c>
      <c r="B13" s="1" t="s">
        <v>14</v>
      </c>
    </row>
    <row r="14" spans="1:13" x14ac:dyDescent="0.3">
      <c r="A14" s="3"/>
      <c r="B14" t="s">
        <v>15</v>
      </c>
      <c r="C14" s="27"/>
      <c r="D14" t="s">
        <v>16</v>
      </c>
      <c r="E14" s="27"/>
    </row>
    <row r="15" spans="1:13" x14ac:dyDescent="0.3">
      <c r="A15" s="3"/>
      <c r="B15" t="s">
        <v>17</v>
      </c>
      <c r="C15" s="27"/>
    </row>
    <row r="16" spans="1:13" x14ac:dyDescent="0.3">
      <c r="B16" t="s">
        <v>18</v>
      </c>
    </row>
    <row r="17" spans="1:6" x14ac:dyDescent="0.3">
      <c r="C17" t="s">
        <v>5</v>
      </c>
      <c r="E17" s="27"/>
    </row>
    <row r="18" spans="1:6" x14ac:dyDescent="0.3">
      <c r="C18" t="s">
        <v>6</v>
      </c>
      <c r="D18" s="27"/>
      <c r="E18" t="s">
        <v>7</v>
      </c>
      <c r="F18" s="27"/>
    </row>
    <row r="19" spans="1:6" x14ac:dyDescent="0.3">
      <c r="B19" t="s">
        <v>19</v>
      </c>
      <c r="C19" s="27"/>
    </row>
    <row r="20" spans="1:6" x14ac:dyDescent="0.3">
      <c r="B20" t="s">
        <v>20</v>
      </c>
      <c r="C20" s="27"/>
    </row>
    <row r="21" spans="1:6" x14ac:dyDescent="0.3">
      <c r="B21" t="s">
        <v>21</v>
      </c>
      <c r="D21" s="27"/>
    </row>
    <row r="22" spans="1:6" x14ac:dyDescent="0.3">
      <c r="D22" s="21"/>
    </row>
    <row r="23" spans="1:6" x14ac:dyDescent="0.3">
      <c r="A23" s="3" t="s">
        <v>22</v>
      </c>
      <c r="B23" s="1" t="s">
        <v>23</v>
      </c>
    </row>
    <row r="24" spans="1:6" x14ac:dyDescent="0.3">
      <c r="A24" s="3"/>
      <c r="B24" t="s">
        <v>15</v>
      </c>
      <c r="C24" s="27"/>
      <c r="D24" t="s">
        <v>16</v>
      </c>
      <c r="E24" s="27"/>
    </row>
    <row r="25" spans="1:6" x14ac:dyDescent="0.3">
      <c r="A25" s="3"/>
      <c r="B25" t="s">
        <v>17</v>
      </c>
      <c r="C25" s="27"/>
    </row>
    <row r="26" spans="1:6" x14ac:dyDescent="0.3">
      <c r="B26" t="s">
        <v>18</v>
      </c>
    </row>
    <row r="27" spans="1:6" x14ac:dyDescent="0.3">
      <c r="C27" t="s">
        <v>5</v>
      </c>
      <c r="E27" s="27"/>
    </row>
    <row r="28" spans="1:6" x14ac:dyDescent="0.3">
      <c r="C28" t="s">
        <v>6</v>
      </c>
      <c r="D28" s="27"/>
      <c r="E28" t="s">
        <v>7</v>
      </c>
      <c r="F28" s="27"/>
    </row>
    <row r="29" spans="1:6" x14ac:dyDescent="0.3">
      <c r="B29" t="s">
        <v>19</v>
      </c>
      <c r="C29" s="27"/>
    </row>
    <row r="30" spans="1:6" x14ac:dyDescent="0.3">
      <c r="B30" t="s">
        <v>20</v>
      </c>
      <c r="C30" s="27"/>
    </row>
    <row r="31" spans="1:6" x14ac:dyDescent="0.3">
      <c r="B31" t="s">
        <v>21</v>
      </c>
      <c r="D31" s="27"/>
    </row>
    <row r="32" spans="1:6" x14ac:dyDescent="0.3">
      <c r="B32" s="1"/>
    </row>
    <row r="33" spans="1:3" x14ac:dyDescent="0.3">
      <c r="A33" s="3" t="s">
        <v>24</v>
      </c>
      <c r="B33" s="1" t="s">
        <v>25</v>
      </c>
    </row>
    <row r="34" spans="1:3" x14ac:dyDescent="0.3">
      <c r="B34" s="4" t="s">
        <v>26</v>
      </c>
      <c r="C34" s="27"/>
    </row>
    <row r="35" spans="1:3" x14ac:dyDescent="0.3">
      <c r="B35" s="6" t="s">
        <v>27</v>
      </c>
    </row>
    <row r="36" spans="1:3" x14ac:dyDescent="0.3">
      <c r="B36" s="4"/>
    </row>
    <row r="37" spans="1:3" x14ac:dyDescent="0.3">
      <c r="A37" s="3" t="s">
        <v>28</v>
      </c>
      <c r="B37" s="4"/>
    </row>
    <row r="38" spans="1:3" x14ac:dyDescent="0.3">
      <c r="B38" s="6" t="s">
        <v>29</v>
      </c>
    </row>
  </sheetData>
  <sheetProtection algorithmName="SHA-512" hashValue="AffoT135zECMYWDgLJ1csRVHSZOVzZziMsm6nTbKw7gDYuD6aC0arMXdH2VmUiw/yxYy38ap3iyCANgtRLopfQ==" saltValue="3oPJc3kMYQmFe783Lth5S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A4A3-DB2F-4F18-9B3A-5FBDE6C7C244}">
  <sheetPr>
    <tabColor theme="4" tint="0.79998168889431442"/>
  </sheetPr>
  <dimension ref="A1:O150"/>
  <sheetViews>
    <sheetView showGridLines="0" topLeftCell="A9" workbookViewId="0">
      <selection activeCell="G34" sqref="G34"/>
    </sheetView>
  </sheetViews>
  <sheetFormatPr baseColWidth="10" defaultColWidth="11.44140625" defaultRowHeight="14.4" x14ac:dyDescent="0.3"/>
  <cols>
    <col min="1" max="1" width="20.44140625" customWidth="1"/>
    <col min="2" max="4" width="29.44140625" customWidth="1"/>
  </cols>
  <sheetData>
    <row r="1" spans="1:15" ht="17.399999999999999" x14ac:dyDescent="0.3">
      <c r="B1" s="2" t="s">
        <v>30</v>
      </c>
    </row>
    <row r="3" spans="1:15" ht="38.25" customHeight="1" x14ac:dyDescent="0.3">
      <c r="A3" s="35" t="s">
        <v>31</v>
      </c>
      <c r="B3" s="35"/>
      <c r="C3" s="35"/>
      <c r="D3" s="35"/>
      <c r="E3" s="35"/>
      <c r="F3" s="35"/>
      <c r="G3" s="35"/>
      <c r="H3" s="35"/>
      <c r="I3" s="35"/>
      <c r="J3" s="35"/>
      <c r="K3" s="35"/>
      <c r="L3" s="35"/>
      <c r="M3" s="35"/>
      <c r="N3" s="35"/>
    </row>
    <row r="4" spans="1:15" ht="66.75" customHeight="1" x14ac:dyDescent="0.3">
      <c r="A4" s="35" t="s">
        <v>32</v>
      </c>
      <c r="B4" s="35"/>
      <c r="C4" s="35"/>
      <c r="D4" s="35"/>
      <c r="E4" s="35"/>
      <c r="F4" s="35"/>
      <c r="G4" s="35"/>
      <c r="H4" s="35"/>
      <c r="I4" s="35"/>
      <c r="J4" s="35"/>
      <c r="K4" s="35"/>
      <c r="L4" s="35"/>
      <c r="M4" s="35"/>
      <c r="N4" s="35"/>
      <c r="O4" s="7"/>
    </row>
    <row r="5" spans="1:15" x14ac:dyDescent="0.3">
      <c r="A5" s="22"/>
      <c r="B5" s="22"/>
      <c r="C5" s="22"/>
      <c r="D5" s="22"/>
      <c r="E5" s="22"/>
      <c r="F5" s="22"/>
      <c r="G5" s="22"/>
      <c r="H5" s="22"/>
      <c r="I5" s="22"/>
      <c r="J5" s="22"/>
      <c r="K5" s="22"/>
      <c r="L5" s="22"/>
      <c r="M5" s="22"/>
      <c r="N5" s="22"/>
      <c r="O5" s="7"/>
    </row>
    <row r="6" spans="1:15" x14ac:dyDescent="0.3">
      <c r="A6" s="8" t="s">
        <v>33</v>
      </c>
      <c r="C6" s="9">
        <v>44958</v>
      </c>
      <c r="D6" s="10" t="s">
        <v>34</v>
      </c>
      <c r="E6" s="9">
        <v>45322</v>
      </c>
    </row>
    <row r="8" spans="1:15" ht="18" x14ac:dyDescent="0.35">
      <c r="A8" s="11" t="s">
        <v>35</v>
      </c>
    </row>
    <row r="10" spans="1:15" s="13" customFormat="1" x14ac:dyDescent="0.3">
      <c r="A10" s="12" t="s">
        <v>72</v>
      </c>
    </row>
    <row r="11" spans="1:15" ht="15" thickBot="1" x14ac:dyDescent="0.35"/>
    <row r="12" spans="1:15" ht="18" customHeight="1" thickBot="1" x14ac:dyDescent="0.35">
      <c r="B12" s="19" t="s">
        <v>36</v>
      </c>
      <c r="C12" s="19" t="s">
        <v>37</v>
      </c>
      <c r="D12" s="19" t="s">
        <v>38</v>
      </c>
    </row>
    <row r="13" spans="1:15" x14ac:dyDescent="0.3">
      <c r="A13" s="14">
        <v>44958</v>
      </c>
      <c r="B13" s="24"/>
      <c r="C13" s="24"/>
      <c r="D13" s="24"/>
    </row>
    <row r="14" spans="1:15" x14ac:dyDescent="0.3">
      <c r="A14" s="15">
        <v>44986</v>
      </c>
      <c r="B14" s="24"/>
      <c r="C14" s="24"/>
      <c r="D14" s="24"/>
    </row>
    <row r="15" spans="1:15" x14ac:dyDescent="0.3">
      <c r="A15" s="15">
        <v>45017</v>
      </c>
      <c r="B15" s="24"/>
      <c r="C15" s="24"/>
      <c r="D15" s="24"/>
    </row>
    <row r="16" spans="1:15" x14ac:dyDescent="0.3">
      <c r="A16" s="15">
        <v>45047</v>
      </c>
      <c r="B16" s="24"/>
      <c r="C16" s="24"/>
      <c r="D16" s="24"/>
    </row>
    <row r="17" spans="1:5" x14ac:dyDescent="0.3">
      <c r="A17" s="15">
        <v>45078</v>
      </c>
      <c r="B17" s="24"/>
      <c r="C17" s="24"/>
      <c r="D17" s="24"/>
    </row>
    <row r="18" spans="1:5" x14ac:dyDescent="0.3">
      <c r="A18" s="15">
        <v>45108</v>
      </c>
      <c r="B18" s="24"/>
      <c r="C18" s="24"/>
      <c r="D18" s="24"/>
    </row>
    <row r="19" spans="1:5" x14ac:dyDescent="0.3">
      <c r="A19" s="15">
        <v>45139</v>
      </c>
      <c r="B19" s="24"/>
      <c r="C19" s="24"/>
      <c r="D19" s="24"/>
    </row>
    <row r="20" spans="1:5" x14ac:dyDescent="0.3">
      <c r="A20" s="15">
        <v>45170</v>
      </c>
      <c r="B20" s="24"/>
      <c r="C20" s="24"/>
      <c r="D20" s="24"/>
    </row>
    <row r="21" spans="1:5" x14ac:dyDescent="0.3">
      <c r="A21" s="15">
        <v>45200</v>
      </c>
      <c r="B21" s="24"/>
      <c r="C21" s="24"/>
      <c r="D21" s="24"/>
    </row>
    <row r="22" spans="1:5" x14ac:dyDescent="0.3">
      <c r="A22" s="15">
        <v>45231</v>
      </c>
      <c r="B22" s="24"/>
      <c r="C22" s="24"/>
      <c r="D22" s="24"/>
    </row>
    <row r="23" spans="1:5" x14ac:dyDescent="0.3">
      <c r="A23" s="15">
        <v>45261</v>
      </c>
      <c r="B23" s="24"/>
      <c r="C23" s="24"/>
      <c r="D23" s="24"/>
    </row>
    <row r="24" spans="1:5" ht="15" thickBot="1" x14ac:dyDescent="0.35">
      <c r="A24" s="16">
        <v>45292</v>
      </c>
      <c r="B24" s="25"/>
      <c r="C24" s="25"/>
      <c r="D24" s="25"/>
    </row>
    <row r="25" spans="1:5" x14ac:dyDescent="0.3">
      <c r="A25" s="20"/>
      <c r="B25" s="21"/>
      <c r="C25" s="21"/>
      <c r="D25" s="21"/>
    </row>
    <row r="26" spans="1:5" x14ac:dyDescent="0.3">
      <c r="A26" s="20" t="s">
        <v>39</v>
      </c>
      <c r="B26" s="37"/>
      <c r="C26" s="38"/>
      <c r="D26" s="38"/>
      <c r="E26" s="39"/>
    </row>
    <row r="28" spans="1:5" x14ac:dyDescent="0.3">
      <c r="A28" s="12" t="s">
        <v>40</v>
      </c>
    </row>
    <row r="29" spans="1:5" ht="15" thickBot="1" x14ac:dyDescent="0.35">
      <c r="A29" s="12"/>
    </row>
    <row r="30" spans="1:5" ht="15" thickBot="1" x14ac:dyDescent="0.35">
      <c r="B30" s="19" t="s">
        <v>36</v>
      </c>
      <c r="C30" s="19" t="s">
        <v>37</v>
      </c>
      <c r="D30" s="19" t="s">
        <v>38</v>
      </c>
    </row>
    <row r="31" spans="1:5" x14ac:dyDescent="0.3">
      <c r="A31" s="14">
        <v>44958</v>
      </c>
      <c r="B31" s="24"/>
      <c r="C31" s="24"/>
      <c r="D31" s="24"/>
    </row>
    <row r="32" spans="1:5" x14ac:dyDescent="0.3">
      <c r="A32" s="15">
        <v>44986</v>
      </c>
      <c r="B32" s="24"/>
      <c r="C32" s="24"/>
      <c r="D32" s="24"/>
    </row>
    <row r="33" spans="1:9" x14ac:dyDescent="0.3">
      <c r="A33" s="15">
        <v>45017</v>
      </c>
      <c r="B33" s="24"/>
      <c r="C33" s="24"/>
      <c r="D33" s="24"/>
    </row>
    <row r="34" spans="1:9" x14ac:dyDescent="0.3">
      <c r="A34" s="15">
        <v>45047</v>
      </c>
      <c r="B34" s="24"/>
      <c r="C34" s="24"/>
      <c r="D34" s="24"/>
    </row>
    <row r="35" spans="1:9" x14ac:dyDescent="0.3">
      <c r="A35" s="15">
        <v>45078</v>
      </c>
      <c r="B35" s="24"/>
      <c r="C35" s="24"/>
      <c r="D35" s="24"/>
    </row>
    <row r="36" spans="1:9" x14ac:dyDescent="0.3">
      <c r="A36" s="15">
        <v>45108</v>
      </c>
      <c r="B36" s="24"/>
      <c r="C36" s="24"/>
      <c r="D36" s="24"/>
    </row>
    <row r="37" spans="1:9" x14ac:dyDescent="0.3">
      <c r="A37" s="15">
        <v>45139</v>
      </c>
      <c r="B37" s="24"/>
      <c r="C37" s="24"/>
      <c r="D37" s="24"/>
    </row>
    <row r="38" spans="1:9" x14ac:dyDescent="0.3">
      <c r="A38" s="15">
        <v>45170</v>
      </c>
      <c r="B38" s="24"/>
      <c r="C38" s="24"/>
      <c r="D38" s="24"/>
    </row>
    <row r="39" spans="1:9" x14ac:dyDescent="0.3">
      <c r="A39" s="15">
        <v>45200</v>
      </c>
      <c r="B39" s="24"/>
      <c r="C39" s="24"/>
      <c r="D39" s="24"/>
    </row>
    <row r="40" spans="1:9" x14ac:dyDescent="0.3">
      <c r="A40" s="15">
        <v>45231</v>
      </c>
      <c r="B40" s="24"/>
      <c r="C40" s="24"/>
      <c r="D40" s="24"/>
    </row>
    <row r="41" spans="1:9" x14ac:dyDescent="0.3">
      <c r="A41" s="15">
        <v>45261</v>
      </c>
      <c r="B41" s="24"/>
      <c r="C41" s="24"/>
      <c r="D41" s="24"/>
    </row>
    <row r="42" spans="1:9" ht="15" thickBot="1" x14ac:dyDescent="0.35">
      <c r="A42" s="16">
        <v>45292</v>
      </c>
      <c r="B42" s="25"/>
      <c r="C42" s="25"/>
      <c r="D42" s="25"/>
    </row>
    <row r="43" spans="1:9" x14ac:dyDescent="0.3">
      <c r="A43" s="20"/>
      <c r="B43" s="21"/>
      <c r="C43" s="21"/>
      <c r="D43" s="21"/>
    </row>
    <row r="44" spans="1:9" x14ac:dyDescent="0.3">
      <c r="A44" s="20" t="s">
        <v>39</v>
      </c>
      <c r="B44" s="37"/>
      <c r="C44" s="38"/>
      <c r="D44" s="38"/>
      <c r="E44" s="39"/>
    </row>
    <row r="46" spans="1:9" x14ac:dyDescent="0.3">
      <c r="A46" s="20"/>
      <c r="B46" s="21"/>
      <c r="C46" s="21"/>
      <c r="D46" s="21"/>
    </row>
    <row r="47" spans="1:9" x14ac:dyDescent="0.3">
      <c r="A47" s="36" t="s">
        <v>41</v>
      </c>
      <c r="B47" s="36"/>
      <c r="C47" s="36"/>
      <c r="D47" s="36"/>
      <c r="E47" s="36"/>
      <c r="F47" s="36"/>
      <c r="G47" s="36"/>
      <c r="H47" s="36"/>
      <c r="I47" s="36"/>
    </row>
    <row r="48" spans="1:9" x14ac:dyDescent="0.3">
      <c r="D48" s="23">
        <f>SUM(B31:D42)</f>
        <v>0</v>
      </c>
      <c r="E48" t="s">
        <v>42</v>
      </c>
    </row>
    <row r="49" spans="1:9" x14ac:dyDescent="0.3">
      <c r="A49" s="20"/>
      <c r="B49" s="21"/>
      <c r="C49" s="21"/>
      <c r="D49" s="21"/>
    </row>
    <row r="52" spans="1:9" ht="18" x14ac:dyDescent="0.35">
      <c r="A52" s="18" t="s">
        <v>43</v>
      </c>
    </row>
    <row r="53" spans="1:9" x14ac:dyDescent="0.3">
      <c r="A53" s="17"/>
    </row>
    <row r="54" spans="1:9" x14ac:dyDescent="0.3">
      <c r="A54" s="17"/>
    </row>
    <row r="55" spans="1:9" x14ac:dyDescent="0.3">
      <c r="A55" s="12" t="s">
        <v>73</v>
      </c>
      <c r="B55" s="13"/>
      <c r="C55" s="13"/>
      <c r="D55" s="13"/>
      <c r="E55" s="13"/>
      <c r="F55" s="13"/>
      <c r="G55" s="13"/>
      <c r="H55" s="13"/>
      <c r="I55" s="13"/>
    </row>
    <row r="56" spans="1:9" ht="15" thickBot="1" x14ac:dyDescent="0.35"/>
    <row r="57" spans="1:9" ht="15" thickBot="1" x14ac:dyDescent="0.35">
      <c r="B57" s="19" t="s">
        <v>44</v>
      </c>
    </row>
    <row r="58" spans="1:9" x14ac:dyDescent="0.3">
      <c r="A58" s="14">
        <v>44958</v>
      </c>
      <c r="B58" s="24"/>
    </row>
    <row r="59" spans="1:9" x14ac:dyDescent="0.3">
      <c r="A59" s="15">
        <v>44986</v>
      </c>
      <c r="B59" s="24"/>
    </row>
    <row r="60" spans="1:9" x14ac:dyDescent="0.3">
      <c r="A60" s="15">
        <v>45017</v>
      </c>
      <c r="B60" s="24"/>
    </row>
    <row r="61" spans="1:9" x14ac:dyDescent="0.3">
      <c r="A61" s="15">
        <v>45047</v>
      </c>
      <c r="B61" s="24"/>
    </row>
    <row r="62" spans="1:9" x14ac:dyDescent="0.3">
      <c r="A62" s="15">
        <v>45078</v>
      </c>
      <c r="B62" s="24"/>
    </row>
    <row r="63" spans="1:9" x14ac:dyDescent="0.3">
      <c r="A63" s="15">
        <v>45108</v>
      </c>
      <c r="B63" s="24"/>
    </row>
    <row r="64" spans="1:9" x14ac:dyDescent="0.3">
      <c r="A64" s="15">
        <v>45139</v>
      </c>
      <c r="B64" s="24"/>
    </row>
    <row r="65" spans="1:5" x14ac:dyDescent="0.3">
      <c r="A65" s="15">
        <v>45170</v>
      </c>
      <c r="B65" s="24"/>
    </row>
    <row r="66" spans="1:5" x14ac:dyDescent="0.3">
      <c r="A66" s="15">
        <v>45200</v>
      </c>
      <c r="B66" s="24"/>
    </row>
    <row r="67" spans="1:5" x14ac:dyDescent="0.3">
      <c r="A67" s="15">
        <v>45231</v>
      </c>
      <c r="B67" s="24"/>
    </row>
    <row r="68" spans="1:5" x14ac:dyDescent="0.3">
      <c r="A68" s="15">
        <v>45261</v>
      </c>
      <c r="B68" s="24"/>
    </row>
    <row r="69" spans="1:5" ht="15" thickBot="1" x14ac:dyDescent="0.35">
      <c r="A69" s="16">
        <v>45292</v>
      </c>
      <c r="B69" s="25"/>
    </row>
    <row r="70" spans="1:5" x14ac:dyDescent="0.3">
      <c r="A70" s="20"/>
      <c r="B70" s="21"/>
      <c r="C70" s="21"/>
      <c r="D70" s="21"/>
    </row>
    <row r="71" spans="1:5" x14ac:dyDescent="0.3">
      <c r="A71" s="20" t="s">
        <v>39</v>
      </c>
      <c r="B71" s="37"/>
      <c r="C71" s="38"/>
      <c r="D71" s="38"/>
      <c r="E71" s="39"/>
    </row>
    <row r="73" spans="1:5" x14ac:dyDescent="0.3">
      <c r="A73" s="12" t="s">
        <v>45</v>
      </c>
    </row>
    <row r="74" spans="1:5" ht="15" thickBot="1" x14ac:dyDescent="0.35">
      <c r="A74" s="12"/>
    </row>
    <row r="75" spans="1:5" ht="15" thickBot="1" x14ac:dyDescent="0.35">
      <c r="B75" s="19" t="s">
        <v>44</v>
      </c>
    </row>
    <row r="76" spans="1:5" x14ac:dyDescent="0.3">
      <c r="A76" s="14">
        <v>44958</v>
      </c>
      <c r="B76" s="24"/>
    </row>
    <row r="77" spans="1:5" x14ac:dyDescent="0.3">
      <c r="A77" s="15">
        <v>44986</v>
      </c>
      <c r="B77" s="24"/>
    </row>
    <row r="78" spans="1:5" x14ac:dyDescent="0.3">
      <c r="A78" s="15">
        <v>45017</v>
      </c>
      <c r="B78" s="24"/>
    </row>
    <row r="79" spans="1:5" x14ac:dyDescent="0.3">
      <c r="A79" s="15">
        <v>45047</v>
      </c>
      <c r="B79" s="24"/>
    </row>
    <row r="80" spans="1:5" x14ac:dyDescent="0.3">
      <c r="A80" s="15">
        <v>45078</v>
      </c>
      <c r="B80" s="24"/>
    </row>
    <row r="81" spans="1:2" x14ac:dyDescent="0.3">
      <c r="A81" s="15">
        <v>45108</v>
      </c>
      <c r="B81" s="24"/>
    </row>
    <row r="82" spans="1:2" x14ac:dyDescent="0.3">
      <c r="A82" s="15">
        <v>45139</v>
      </c>
      <c r="B82" s="24"/>
    </row>
    <row r="83" spans="1:2" x14ac:dyDescent="0.3">
      <c r="A83" s="15">
        <v>45170</v>
      </c>
      <c r="B83" s="24"/>
    </row>
    <row r="84" spans="1:2" x14ac:dyDescent="0.3">
      <c r="A84" s="15">
        <v>45200</v>
      </c>
      <c r="B84" s="24"/>
    </row>
    <row r="85" spans="1:2" x14ac:dyDescent="0.3">
      <c r="A85" s="15">
        <v>45231</v>
      </c>
      <c r="B85" s="24"/>
    </row>
    <row r="86" spans="1:2" x14ac:dyDescent="0.3">
      <c r="A86" s="15">
        <v>45261</v>
      </c>
      <c r="B86" s="24"/>
    </row>
    <row r="87" spans="1:2" ht="15" thickBot="1" x14ac:dyDescent="0.35">
      <c r="A87" s="16">
        <v>45292</v>
      </c>
      <c r="B87" s="25"/>
    </row>
    <row r="88" spans="1:2" x14ac:dyDescent="0.3">
      <c r="A88" s="20"/>
      <c r="B88" s="21"/>
    </row>
    <row r="89" spans="1:2" x14ac:dyDescent="0.3">
      <c r="A89" s="12" t="s">
        <v>46</v>
      </c>
    </row>
    <row r="90" spans="1:2" ht="15" thickBot="1" x14ac:dyDescent="0.35">
      <c r="A90" s="12"/>
    </row>
    <row r="91" spans="1:2" ht="15" thickBot="1" x14ac:dyDescent="0.35">
      <c r="B91" s="19" t="s">
        <v>44</v>
      </c>
    </row>
    <row r="92" spans="1:2" x14ac:dyDescent="0.3">
      <c r="A92" s="14">
        <v>44958</v>
      </c>
      <c r="B92" s="24"/>
    </row>
    <row r="93" spans="1:2" x14ac:dyDescent="0.3">
      <c r="A93" s="15">
        <v>44986</v>
      </c>
      <c r="B93" s="24"/>
    </row>
    <row r="94" spans="1:2" x14ac:dyDescent="0.3">
      <c r="A94" s="15">
        <v>45017</v>
      </c>
      <c r="B94" s="24"/>
    </row>
    <row r="95" spans="1:2" x14ac:dyDescent="0.3">
      <c r="A95" s="15">
        <v>45047</v>
      </c>
      <c r="B95" s="24"/>
    </row>
    <row r="96" spans="1:2" x14ac:dyDescent="0.3">
      <c r="A96" s="15">
        <v>45078</v>
      </c>
      <c r="B96" s="24"/>
    </row>
    <row r="97" spans="1:9" x14ac:dyDescent="0.3">
      <c r="A97" s="15">
        <v>45108</v>
      </c>
      <c r="B97" s="24"/>
    </row>
    <row r="98" spans="1:9" x14ac:dyDescent="0.3">
      <c r="A98" s="15">
        <v>45139</v>
      </c>
      <c r="B98" s="24"/>
    </row>
    <row r="99" spans="1:9" x14ac:dyDescent="0.3">
      <c r="A99" s="15">
        <v>45170</v>
      </c>
      <c r="B99" s="24"/>
    </row>
    <row r="100" spans="1:9" x14ac:dyDescent="0.3">
      <c r="A100" s="15">
        <v>45200</v>
      </c>
      <c r="B100" s="24"/>
    </row>
    <row r="101" spans="1:9" x14ac:dyDescent="0.3">
      <c r="A101" s="15">
        <v>45231</v>
      </c>
      <c r="B101" s="24"/>
    </row>
    <row r="102" spans="1:9" x14ac:dyDescent="0.3">
      <c r="A102" s="15">
        <v>45261</v>
      </c>
      <c r="B102" s="24"/>
    </row>
    <row r="103" spans="1:9" ht="15" thickBot="1" x14ac:dyDescent="0.35">
      <c r="A103" s="16">
        <v>45292</v>
      </c>
      <c r="B103" s="25"/>
    </row>
    <row r="104" spans="1:9" x14ac:dyDescent="0.3">
      <c r="A104" s="20"/>
      <c r="B104" s="21"/>
      <c r="C104" s="21"/>
      <c r="D104" s="21"/>
    </row>
    <row r="105" spans="1:9" x14ac:dyDescent="0.3">
      <c r="A105" s="20" t="s">
        <v>39</v>
      </c>
      <c r="B105" s="37"/>
      <c r="C105" s="38"/>
      <c r="D105" s="38"/>
      <c r="E105" s="39"/>
    </row>
    <row r="106" spans="1:9" x14ac:dyDescent="0.3">
      <c r="A106" s="12"/>
    </row>
    <row r="107" spans="1:9" x14ac:dyDescent="0.3">
      <c r="A107" s="36" t="s">
        <v>47</v>
      </c>
      <c r="B107" s="36"/>
      <c r="C107" s="36"/>
      <c r="D107" s="36"/>
      <c r="E107" s="36"/>
      <c r="F107" s="36"/>
      <c r="G107" s="36"/>
      <c r="H107" s="36"/>
      <c r="I107" s="36"/>
    </row>
    <row r="108" spans="1:9" x14ac:dyDescent="0.3">
      <c r="D108" s="23">
        <f>SUMPRODUCT(B76:B87,B92:B103)</f>
        <v>0</v>
      </c>
      <c r="E108" t="s">
        <v>42</v>
      </c>
    </row>
    <row r="110" spans="1:9" ht="18" x14ac:dyDescent="0.35">
      <c r="A110" s="18" t="s">
        <v>48</v>
      </c>
    </row>
    <row r="111" spans="1:9" x14ac:dyDescent="0.3">
      <c r="A111" s="17"/>
    </row>
    <row r="112" spans="1:9" x14ac:dyDescent="0.3">
      <c r="A112" s="17"/>
    </row>
    <row r="113" spans="1:9" x14ac:dyDescent="0.3">
      <c r="A113" s="12" t="s">
        <v>73</v>
      </c>
      <c r="B113" s="13"/>
      <c r="C113" s="13"/>
      <c r="D113" s="13"/>
      <c r="E113" s="13"/>
      <c r="F113" s="13"/>
      <c r="G113" s="13"/>
      <c r="H113" s="13"/>
      <c r="I113" s="13"/>
    </row>
    <row r="114" spans="1:9" ht="15" thickBot="1" x14ac:dyDescent="0.35"/>
    <row r="115" spans="1:9" ht="15" thickBot="1" x14ac:dyDescent="0.35">
      <c r="B115" s="19" t="s">
        <v>44</v>
      </c>
    </row>
    <row r="116" spans="1:9" x14ac:dyDescent="0.3">
      <c r="A116" s="14">
        <v>44958</v>
      </c>
      <c r="B116" s="24"/>
    </row>
    <row r="117" spans="1:9" x14ac:dyDescent="0.3">
      <c r="A117" s="15">
        <v>44986</v>
      </c>
      <c r="B117" s="24"/>
    </row>
    <row r="118" spans="1:9" x14ac:dyDescent="0.3">
      <c r="A118" s="15">
        <v>45017</v>
      </c>
      <c r="B118" s="24"/>
    </row>
    <row r="119" spans="1:9" x14ac:dyDescent="0.3">
      <c r="A119" s="15">
        <v>45047</v>
      </c>
      <c r="B119" s="24"/>
    </row>
    <row r="120" spans="1:9" x14ac:dyDescent="0.3">
      <c r="A120" s="15">
        <v>45078</v>
      </c>
      <c r="B120" s="24"/>
    </row>
    <row r="121" spans="1:9" x14ac:dyDescent="0.3">
      <c r="A121" s="15">
        <v>45108</v>
      </c>
      <c r="B121" s="24"/>
    </row>
    <row r="122" spans="1:9" x14ac:dyDescent="0.3">
      <c r="A122" s="15">
        <v>45139</v>
      </c>
      <c r="B122" s="24"/>
    </row>
    <row r="123" spans="1:9" x14ac:dyDescent="0.3">
      <c r="A123" s="15">
        <v>45170</v>
      </c>
      <c r="B123" s="24"/>
    </row>
    <row r="124" spans="1:9" x14ac:dyDescent="0.3">
      <c r="A124" s="15">
        <v>45200</v>
      </c>
      <c r="B124" s="24"/>
    </row>
    <row r="125" spans="1:9" x14ac:dyDescent="0.3">
      <c r="A125" s="15">
        <v>45231</v>
      </c>
      <c r="B125" s="24"/>
    </row>
    <row r="126" spans="1:9" x14ac:dyDescent="0.3">
      <c r="A126" s="15">
        <v>45261</v>
      </c>
      <c r="B126" s="24"/>
    </row>
    <row r="127" spans="1:9" ht="15" thickBot="1" x14ac:dyDescent="0.35">
      <c r="A127" s="16">
        <v>45292</v>
      </c>
      <c r="B127" s="25"/>
    </row>
    <row r="128" spans="1:9" x14ac:dyDescent="0.3">
      <c r="A128" s="20"/>
      <c r="B128" s="21"/>
      <c r="C128" s="21"/>
      <c r="D128" s="21"/>
    </row>
    <row r="129" spans="1:5" x14ac:dyDescent="0.3">
      <c r="A129" s="20" t="s">
        <v>39</v>
      </c>
      <c r="B129" s="37"/>
      <c r="C129" s="38"/>
      <c r="D129" s="38"/>
      <c r="E129" s="39"/>
    </row>
    <row r="131" spans="1:5" x14ac:dyDescent="0.3">
      <c r="A131" s="12" t="s">
        <v>49</v>
      </c>
    </row>
    <row r="132" spans="1:5" ht="15" thickBot="1" x14ac:dyDescent="0.35">
      <c r="A132" s="12"/>
    </row>
    <row r="133" spans="1:5" ht="15" thickBot="1" x14ac:dyDescent="0.35">
      <c r="B133" s="19" t="s">
        <v>44</v>
      </c>
    </row>
    <row r="134" spans="1:5" x14ac:dyDescent="0.3">
      <c r="A134" s="14">
        <v>44958</v>
      </c>
      <c r="B134" s="24"/>
    </row>
    <row r="135" spans="1:5" x14ac:dyDescent="0.3">
      <c r="A135" s="15">
        <v>44986</v>
      </c>
      <c r="B135" s="24"/>
    </row>
    <row r="136" spans="1:5" x14ac:dyDescent="0.3">
      <c r="A136" s="15">
        <v>45017</v>
      </c>
      <c r="B136" s="24"/>
    </row>
    <row r="137" spans="1:5" x14ac:dyDescent="0.3">
      <c r="A137" s="15">
        <v>45047</v>
      </c>
      <c r="B137" s="24"/>
    </row>
    <row r="138" spans="1:5" x14ac:dyDescent="0.3">
      <c r="A138" s="15">
        <v>45078</v>
      </c>
      <c r="B138" s="24"/>
    </row>
    <row r="139" spans="1:5" x14ac:dyDescent="0.3">
      <c r="A139" s="15">
        <v>45108</v>
      </c>
      <c r="B139" s="24"/>
    </row>
    <row r="140" spans="1:5" x14ac:dyDescent="0.3">
      <c r="A140" s="15">
        <v>45139</v>
      </c>
      <c r="B140" s="24"/>
    </row>
    <row r="141" spans="1:5" x14ac:dyDescent="0.3">
      <c r="A141" s="15">
        <v>45170</v>
      </c>
      <c r="B141" s="24"/>
    </row>
    <row r="142" spans="1:5" x14ac:dyDescent="0.3">
      <c r="A142" s="15">
        <v>45200</v>
      </c>
      <c r="B142" s="24"/>
    </row>
    <row r="143" spans="1:5" x14ac:dyDescent="0.3">
      <c r="A143" s="15">
        <v>45231</v>
      </c>
      <c r="B143" s="24"/>
    </row>
    <row r="144" spans="1:5" x14ac:dyDescent="0.3">
      <c r="A144" s="15">
        <v>45261</v>
      </c>
      <c r="B144" s="24"/>
    </row>
    <row r="145" spans="1:9" ht="15" thickBot="1" x14ac:dyDescent="0.35">
      <c r="A145" s="16">
        <v>45292</v>
      </c>
      <c r="B145" s="25"/>
    </row>
    <row r="146" spans="1:9" x14ac:dyDescent="0.3">
      <c r="A146" s="20"/>
      <c r="B146" s="21"/>
      <c r="C146" s="21"/>
      <c r="D146" s="21"/>
    </row>
    <row r="147" spans="1:9" x14ac:dyDescent="0.3">
      <c r="A147" s="20" t="s">
        <v>39</v>
      </c>
      <c r="B147" s="37"/>
      <c r="C147" s="38"/>
      <c r="D147" s="38"/>
      <c r="E147" s="39"/>
    </row>
    <row r="148" spans="1:9" x14ac:dyDescent="0.3">
      <c r="A148" s="20"/>
      <c r="B148" s="21"/>
    </row>
    <row r="149" spans="1:9" x14ac:dyDescent="0.3">
      <c r="A149" s="36" t="s">
        <v>50</v>
      </c>
      <c r="B149" s="36"/>
      <c r="C149" s="36"/>
      <c r="D149" s="36"/>
      <c r="E149" s="36"/>
      <c r="F149" s="36"/>
      <c r="G149" s="36"/>
      <c r="H149" s="36"/>
      <c r="I149" s="36"/>
    </row>
    <row r="150" spans="1:9" x14ac:dyDescent="0.3">
      <c r="D150" s="23">
        <f>SUM(B134:B145)</f>
        <v>0</v>
      </c>
      <c r="E150" t="s">
        <v>42</v>
      </c>
    </row>
  </sheetData>
  <sheetProtection algorithmName="SHA-512" hashValue="3jURMX7hi9OwMbA0s1ENEd9AdcF0j9/6tshwwGN8W+BNPq6WN+rdGVKhfAe1ONCl4cvA0EK1gwpuKqqDWLD9YQ==" saltValue="Y1D4n+C7M58oK8zjZ6UdIw==" spinCount="100000" sheet="1" objects="1" scenarios="1"/>
  <mergeCells count="11">
    <mergeCell ref="A4:N4"/>
    <mergeCell ref="A47:I47"/>
    <mergeCell ref="A107:I107"/>
    <mergeCell ref="A149:I149"/>
    <mergeCell ref="A3:N3"/>
    <mergeCell ref="B26:E26"/>
    <mergeCell ref="B44:E44"/>
    <mergeCell ref="B71:E71"/>
    <mergeCell ref="B105:E105"/>
    <mergeCell ref="B129:E129"/>
    <mergeCell ref="B147:E147"/>
  </mergeCells>
  <dataValidations count="3">
    <dataValidation type="decimal" allowBlank="1" showInputMessage="1" showErrorMessage="1" sqref="B88 B128 B148 B104 B146" xr:uid="{5F42CABE-2188-4317-B557-3F9B95A96C17}">
      <formula1>0</formula1>
      <formula2>1E+28</formula2>
    </dataValidation>
    <dataValidation type="decimal" allowBlank="1" showInputMessage="1" showErrorMessage="1" sqref="B128:D128 B146:D146 B46:D49 B25:D25 B70:D70 B104:D104 B43:D43" xr:uid="{E34323FE-FDF5-4D71-97ED-17F651643047}">
      <formula1>0</formula1>
      <formula2>1000000000000</formula2>
    </dataValidation>
    <dataValidation type="decimal" allowBlank="1" showInputMessage="1" showErrorMessage="1" sqref="B13:D24 B31:D42 B76:B87 B92:B103 B134:B145 B116:B127 B58:B69" xr:uid="{25D32165-A065-4038-AB9F-D1D6F9895E92}">
      <formula1>0</formula1>
      <formula2>1E+33</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7B3E1-202B-454A-849E-A47C2FEFBAB3}">
  <sheetPr>
    <tabColor theme="4" tint="0.79998168889431442"/>
  </sheetPr>
  <dimension ref="A1:O234"/>
  <sheetViews>
    <sheetView showGridLines="0" tabSelected="1" workbookViewId="0">
      <selection activeCell="A4" sqref="A4:N4"/>
    </sheetView>
  </sheetViews>
  <sheetFormatPr baseColWidth="10" defaultColWidth="11.44140625" defaultRowHeight="14.4" x14ac:dyDescent="0.3"/>
  <cols>
    <col min="1" max="1" width="20.44140625" customWidth="1"/>
    <col min="2" max="4" width="29.44140625" customWidth="1"/>
  </cols>
  <sheetData>
    <row r="1" spans="1:15" ht="17.399999999999999" x14ac:dyDescent="0.3">
      <c r="B1" s="2" t="s">
        <v>51</v>
      </c>
    </row>
    <row r="3" spans="1:15" ht="38.25" customHeight="1" x14ac:dyDescent="0.3">
      <c r="A3" s="35" t="s">
        <v>52</v>
      </c>
      <c r="B3" s="35"/>
      <c r="C3" s="35"/>
      <c r="D3" s="35"/>
      <c r="E3" s="35"/>
      <c r="F3" s="35"/>
      <c r="G3" s="35"/>
      <c r="H3" s="35"/>
      <c r="I3" s="35"/>
      <c r="J3" s="35"/>
      <c r="K3" s="35"/>
      <c r="L3" s="35"/>
      <c r="M3" s="35"/>
      <c r="N3" s="35"/>
    </row>
    <row r="4" spans="1:15" ht="66.75" customHeight="1" x14ac:dyDescent="0.3">
      <c r="A4" s="35" t="s">
        <v>53</v>
      </c>
      <c r="B4" s="35"/>
      <c r="C4" s="35"/>
      <c r="D4" s="35"/>
      <c r="E4" s="35"/>
      <c r="F4" s="35"/>
      <c r="G4" s="35"/>
      <c r="H4" s="35"/>
      <c r="I4" s="35"/>
      <c r="J4" s="35"/>
      <c r="K4" s="35"/>
      <c r="L4" s="35"/>
      <c r="M4" s="35"/>
      <c r="N4" s="35"/>
      <c r="O4" s="7"/>
    </row>
    <row r="5" spans="1:15" x14ac:dyDescent="0.3">
      <c r="A5" s="22"/>
      <c r="B5" s="22"/>
      <c r="C5" s="22"/>
      <c r="D5" s="22"/>
      <c r="E5" s="22"/>
      <c r="F5" s="22"/>
      <c r="G5" s="22"/>
      <c r="H5" s="22"/>
      <c r="I5" s="22"/>
      <c r="J5" s="22"/>
      <c r="K5" s="22"/>
      <c r="L5" s="22"/>
      <c r="M5" s="22"/>
      <c r="N5" s="22"/>
      <c r="O5" s="7"/>
    </row>
    <row r="6" spans="1:15" x14ac:dyDescent="0.3">
      <c r="A6" s="8" t="s">
        <v>33</v>
      </c>
      <c r="C6" s="9">
        <v>44958</v>
      </c>
      <c r="D6" s="10" t="s">
        <v>34</v>
      </c>
      <c r="E6" s="9">
        <v>45322</v>
      </c>
    </row>
    <row r="8" spans="1:15" ht="18" x14ac:dyDescent="0.35">
      <c r="A8" s="11" t="s">
        <v>54</v>
      </c>
    </row>
    <row r="10" spans="1:15" s="13" customFormat="1" x14ac:dyDescent="0.3">
      <c r="A10" s="12" t="s">
        <v>74</v>
      </c>
    </row>
    <row r="11" spans="1:15" ht="15" thickBot="1" x14ac:dyDescent="0.35"/>
    <row r="12" spans="1:15" ht="18" customHeight="1" thickBot="1" x14ac:dyDescent="0.35">
      <c r="B12" s="19" t="s">
        <v>36</v>
      </c>
      <c r="C12" s="19" t="s">
        <v>37</v>
      </c>
      <c r="D12" s="19" t="s">
        <v>38</v>
      </c>
    </row>
    <row r="13" spans="1:15" x14ac:dyDescent="0.3">
      <c r="A13" s="14">
        <v>44958</v>
      </c>
      <c r="B13" s="24"/>
      <c r="C13" s="24"/>
      <c r="D13" s="24"/>
    </row>
    <row r="14" spans="1:15" x14ac:dyDescent="0.3">
      <c r="A14" s="15">
        <v>44986</v>
      </c>
      <c r="B14" s="24"/>
      <c r="C14" s="24"/>
      <c r="D14" s="24"/>
    </row>
    <row r="15" spans="1:15" x14ac:dyDescent="0.3">
      <c r="A15" s="15">
        <v>45017</v>
      </c>
      <c r="B15" s="24"/>
      <c r="C15" s="24"/>
      <c r="D15" s="24"/>
    </row>
    <row r="16" spans="1:15" x14ac:dyDescent="0.3">
      <c r="A16" s="15">
        <v>45047</v>
      </c>
      <c r="B16" s="24"/>
      <c r="C16" s="24"/>
      <c r="D16" s="24"/>
    </row>
    <row r="17" spans="1:5" x14ac:dyDescent="0.3">
      <c r="A17" s="15">
        <v>45078</v>
      </c>
      <c r="B17" s="24"/>
      <c r="C17" s="24"/>
      <c r="D17" s="24"/>
    </row>
    <row r="18" spans="1:5" x14ac:dyDescent="0.3">
      <c r="A18" s="15">
        <v>45108</v>
      </c>
      <c r="B18" s="24"/>
      <c r="C18" s="24"/>
      <c r="D18" s="24"/>
    </row>
    <row r="19" spans="1:5" x14ac:dyDescent="0.3">
      <c r="A19" s="15">
        <v>45139</v>
      </c>
      <c r="B19" s="24"/>
      <c r="C19" s="24"/>
      <c r="D19" s="24"/>
    </row>
    <row r="20" spans="1:5" x14ac:dyDescent="0.3">
      <c r="A20" s="15">
        <v>45170</v>
      </c>
      <c r="B20" s="24"/>
      <c r="C20" s="24"/>
      <c r="D20" s="24"/>
    </row>
    <row r="21" spans="1:5" x14ac:dyDescent="0.3">
      <c r="A21" s="15">
        <v>45200</v>
      </c>
      <c r="B21" s="24"/>
      <c r="C21" s="24"/>
      <c r="D21" s="24"/>
    </row>
    <row r="22" spans="1:5" x14ac:dyDescent="0.3">
      <c r="A22" s="15">
        <v>45231</v>
      </c>
      <c r="B22" s="24"/>
      <c r="C22" s="24"/>
      <c r="D22" s="24"/>
    </row>
    <row r="23" spans="1:5" x14ac:dyDescent="0.3">
      <c r="A23" s="15">
        <v>45261</v>
      </c>
      <c r="B23" s="24"/>
      <c r="C23" s="24"/>
      <c r="D23" s="24"/>
    </row>
    <row r="24" spans="1:5" ht="15" thickBot="1" x14ac:dyDescent="0.35">
      <c r="A24" s="16">
        <v>45292</v>
      </c>
      <c r="B24" s="25"/>
      <c r="C24" s="25"/>
      <c r="D24" s="25"/>
    </row>
    <row r="25" spans="1:5" x14ac:dyDescent="0.3">
      <c r="A25" s="20"/>
      <c r="B25" s="21"/>
      <c r="C25" s="21"/>
      <c r="D25" s="21"/>
    </row>
    <row r="26" spans="1:5" x14ac:dyDescent="0.3">
      <c r="A26" s="20" t="s">
        <v>39</v>
      </c>
      <c r="B26" s="37"/>
      <c r="C26" s="38"/>
      <c r="D26" s="38"/>
      <c r="E26" s="39"/>
    </row>
    <row r="28" spans="1:5" x14ac:dyDescent="0.3">
      <c r="A28" s="12" t="s">
        <v>55</v>
      </c>
    </row>
    <row r="29" spans="1:5" ht="15" thickBot="1" x14ac:dyDescent="0.35">
      <c r="A29" s="12"/>
    </row>
    <row r="30" spans="1:5" ht="15" thickBot="1" x14ac:dyDescent="0.35">
      <c r="B30" s="19" t="s">
        <v>36</v>
      </c>
      <c r="C30" s="19" t="s">
        <v>37</v>
      </c>
      <c r="D30" s="19" t="s">
        <v>38</v>
      </c>
    </row>
    <row r="31" spans="1:5" x14ac:dyDescent="0.3">
      <c r="A31" s="14">
        <v>44958</v>
      </c>
      <c r="B31" s="24"/>
      <c r="C31" s="24"/>
      <c r="D31" s="24"/>
    </row>
    <row r="32" spans="1:5" x14ac:dyDescent="0.3">
      <c r="A32" s="15">
        <v>44986</v>
      </c>
      <c r="B32" s="24"/>
      <c r="C32" s="24"/>
      <c r="D32" s="24"/>
    </row>
    <row r="33" spans="1:9" x14ac:dyDescent="0.3">
      <c r="A33" s="15">
        <v>45017</v>
      </c>
      <c r="B33" s="24"/>
      <c r="C33" s="24"/>
      <c r="D33" s="24"/>
    </row>
    <row r="34" spans="1:9" x14ac:dyDescent="0.3">
      <c r="A34" s="15">
        <v>45047</v>
      </c>
      <c r="B34" s="24"/>
      <c r="C34" s="24"/>
      <c r="D34" s="24"/>
    </row>
    <row r="35" spans="1:9" x14ac:dyDescent="0.3">
      <c r="A35" s="15">
        <v>45078</v>
      </c>
      <c r="B35" s="24"/>
      <c r="C35" s="24"/>
      <c r="D35" s="24"/>
    </row>
    <row r="36" spans="1:9" x14ac:dyDescent="0.3">
      <c r="A36" s="15">
        <v>45108</v>
      </c>
      <c r="B36" s="24"/>
      <c r="C36" s="24"/>
      <c r="D36" s="24"/>
    </row>
    <row r="37" spans="1:9" x14ac:dyDescent="0.3">
      <c r="A37" s="15">
        <v>45139</v>
      </c>
      <c r="B37" s="24"/>
      <c r="C37" s="24"/>
      <c r="D37" s="24"/>
    </row>
    <row r="38" spans="1:9" x14ac:dyDescent="0.3">
      <c r="A38" s="15">
        <v>45170</v>
      </c>
      <c r="B38" s="24"/>
      <c r="C38" s="24"/>
      <c r="D38" s="24"/>
    </row>
    <row r="39" spans="1:9" x14ac:dyDescent="0.3">
      <c r="A39" s="15">
        <v>45200</v>
      </c>
      <c r="B39" s="24"/>
      <c r="C39" s="24"/>
      <c r="D39" s="24"/>
    </row>
    <row r="40" spans="1:9" x14ac:dyDescent="0.3">
      <c r="A40" s="15">
        <v>45231</v>
      </c>
      <c r="B40" s="24"/>
      <c r="C40" s="24"/>
      <c r="D40" s="24"/>
    </row>
    <row r="41" spans="1:9" x14ac:dyDescent="0.3">
      <c r="A41" s="15">
        <v>45261</v>
      </c>
      <c r="B41" s="24"/>
      <c r="C41" s="24"/>
      <c r="D41" s="24"/>
    </row>
    <row r="42" spans="1:9" ht="15" thickBot="1" x14ac:dyDescent="0.35">
      <c r="A42" s="16">
        <v>45292</v>
      </c>
      <c r="B42" s="25"/>
      <c r="C42" s="25"/>
      <c r="D42" s="25"/>
    </row>
    <row r="43" spans="1:9" x14ac:dyDescent="0.3">
      <c r="A43" s="20"/>
      <c r="B43" s="21"/>
      <c r="C43" s="21"/>
      <c r="D43" s="21"/>
    </row>
    <row r="44" spans="1:9" x14ac:dyDescent="0.3">
      <c r="A44" s="20" t="s">
        <v>39</v>
      </c>
      <c r="B44" s="37"/>
      <c r="C44" s="38"/>
      <c r="D44" s="38"/>
      <c r="E44" s="39"/>
    </row>
    <row r="46" spans="1:9" x14ac:dyDescent="0.3">
      <c r="A46" s="20"/>
      <c r="B46" s="21"/>
      <c r="C46" s="21"/>
      <c r="D46" s="21"/>
    </row>
    <row r="47" spans="1:9" x14ac:dyDescent="0.3">
      <c r="A47" s="36" t="s">
        <v>56</v>
      </c>
      <c r="B47" s="36"/>
      <c r="C47" s="36"/>
      <c r="D47" s="36"/>
      <c r="E47" s="36"/>
      <c r="F47" s="36"/>
      <c r="G47" s="36"/>
      <c r="H47" s="36"/>
      <c r="I47" s="36"/>
    </row>
    <row r="48" spans="1:9" x14ac:dyDescent="0.3">
      <c r="D48" s="23">
        <f>SUM(B31:D42)</f>
        <v>0</v>
      </c>
      <c r="E48" t="s">
        <v>42</v>
      </c>
    </row>
    <row r="49" spans="1:9" x14ac:dyDescent="0.3">
      <c r="A49" s="20"/>
      <c r="B49" s="21"/>
      <c r="C49" s="21"/>
      <c r="D49" s="21"/>
    </row>
    <row r="52" spans="1:9" ht="18" x14ac:dyDescent="0.35">
      <c r="A52" s="18" t="s">
        <v>100</v>
      </c>
    </row>
    <row r="53" spans="1:9" x14ac:dyDescent="0.3">
      <c r="A53" s="17"/>
    </row>
    <row r="54" spans="1:9" x14ac:dyDescent="0.3">
      <c r="A54" s="17"/>
    </row>
    <row r="55" spans="1:9" x14ac:dyDescent="0.3">
      <c r="A55" s="12" t="s">
        <v>104</v>
      </c>
      <c r="B55" s="13"/>
      <c r="C55" s="13"/>
      <c r="D55" s="13"/>
      <c r="E55" s="13"/>
      <c r="F55" s="13"/>
      <c r="G55" s="13"/>
      <c r="H55" s="13"/>
      <c r="I55" s="13"/>
    </row>
    <row r="56" spans="1:9" ht="15" thickBot="1" x14ac:dyDescent="0.35"/>
    <row r="57" spans="1:9" ht="15" thickBot="1" x14ac:dyDescent="0.35">
      <c r="B57" s="19" t="s">
        <v>101</v>
      </c>
      <c r="C57" s="19" t="s">
        <v>102</v>
      </c>
      <c r="D57" s="19" t="s">
        <v>103</v>
      </c>
    </row>
    <row r="58" spans="1:9" x14ac:dyDescent="0.3">
      <c r="A58" s="14">
        <v>44958</v>
      </c>
      <c r="B58" s="24"/>
      <c r="C58" s="24"/>
      <c r="D58" s="24"/>
    </row>
    <row r="59" spans="1:9" x14ac:dyDescent="0.3">
      <c r="A59" s="15">
        <v>44986</v>
      </c>
      <c r="B59" s="24"/>
      <c r="C59" s="24"/>
      <c r="D59" s="24"/>
    </row>
    <row r="60" spans="1:9" x14ac:dyDescent="0.3">
      <c r="A60" s="15">
        <v>45017</v>
      </c>
      <c r="B60" s="24"/>
      <c r="C60" s="24"/>
      <c r="D60" s="24"/>
    </row>
    <row r="61" spans="1:9" x14ac:dyDescent="0.3">
      <c r="A61" s="15">
        <v>45047</v>
      </c>
      <c r="B61" s="24"/>
      <c r="C61" s="24"/>
      <c r="D61" s="24"/>
    </row>
    <row r="62" spans="1:9" x14ac:dyDescent="0.3">
      <c r="A62" s="15">
        <v>45078</v>
      </c>
      <c r="B62" s="24"/>
      <c r="C62" s="24"/>
      <c r="D62" s="24"/>
    </row>
    <row r="63" spans="1:9" x14ac:dyDescent="0.3">
      <c r="A63" s="15">
        <v>45108</v>
      </c>
      <c r="B63" s="24"/>
      <c r="C63" s="24"/>
      <c r="D63" s="24"/>
    </row>
    <row r="64" spans="1:9" x14ac:dyDescent="0.3">
      <c r="A64" s="15">
        <v>45139</v>
      </c>
      <c r="B64" s="24"/>
      <c r="C64" s="24"/>
      <c r="D64" s="24"/>
    </row>
    <row r="65" spans="1:5" x14ac:dyDescent="0.3">
      <c r="A65" s="15">
        <v>45170</v>
      </c>
      <c r="B65" s="24"/>
      <c r="C65" s="24"/>
      <c r="D65" s="24"/>
    </row>
    <row r="66" spans="1:5" x14ac:dyDescent="0.3">
      <c r="A66" s="15">
        <v>45200</v>
      </c>
      <c r="B66" s="24"/>
      <c r="C66" s="24"/>
      <c r="D66" s="24"/>
    </row>
    <row r="67" spans="1:5" x14ac:dyDescent="0.3">
      <c r="A67" s="15">
        <v>45231</v>
      </c>
      <c r="B67" s="24"/>
      <c r="C67" s="24"/>
      <c r="D67" s="24"/>
    </row>
    <row r="68" spans="1:5" x14ac:dyDescent="0.3">
      <c r="A68" s="15">
        <v>45261</v>
      </c>
      <c r="B68" s="24"/>
      <c r="C68" s="24"/>
      <c r="D68" s="24"/>
    </row>
    <row r="69" spans="1:5" ht="15" thickBot="1" x14ac:dyDescent="0.35">
      <c r="A69" s="16">
        <v>45292</v>
      </c>
      <c r="B69" s="25"/>
      <c r="C69" s="25"/>
      <c r="D69" s="25"/>
    </row>
    <row r="70" spans="1:5" x14ac:dyDescent="0.3">
      <c r="A70" s="20"/>
      <c r="B70" s="21"/>
      <c r="C70" s="21"/>
      <c r="D70" s="21"/>
    </row>
    <row r="71" spans="1:5" x14ac:dyDescent="0.3">
      <c r="A71" s="20" t="s">
        <v>39</v>
      </c>
      <c r="B71" s="37"/>
      <c r="C71" s="38"/>
      <c r="D71" s="38"/>
      <c r="E71" s="39"/>
    </row>
    <row r="73" spans="1:5" x14ac:dyDescent="0.3">
      <c r="A73" s="12" t="s">
        <v>105</v>
      </c>
    </row>
    <row r="74" spans="1:5" ht="15" thickBot="1" x14ac:dyDescent="0.35">
      <c r="A74" s="12"/>
    </row>
    <row r="75" spans="1:5" ht="15" thickBot="1" x14ac:dyDescent="0.35">
      <c r="B75" s="19" t="s">
        <v>101</v>
      </c>
      <c r="C75" s="19" t="s">
        <v>102</v>
      </c>
      <c r="D75" s="19" t="s">
        <v>103</v>
      </c>
    </row>
    <row r="76" spans="1:5" x14ac:dyDescent="0.3">
      <c r="A76" s="14">
        <v>44958</v>
      </c>
      <c r="B76" s="24"/>
      <c r="C76" s="24"/>
      <c r="D76" s="24"/>
    </row>
    <row r="77" spans="1:5" x14ac:dyDescent="0.3">
      <c r="A77" s="15">
        <v>44986</v>
      </c>
      <c r="B77" s="24"/>
      <c r="C77" s="24"/>
      <c r="D77" s="24"/>
    </row>
    <row r="78" spans="1:5" x14ac:dyDescent="0.3">
      <c r="A78" s="15">
        <v>45017</v>
      </c>
      <c r="B78" s="24"/>
      <c r="C78" s="24"/>
      <c r="D78" s="24"/>
    </row>
    <row r="79" spans="1:5" x14ac:dyDescent="0.3">
      <c r="A79" s="15">
        <v>45047</v>
      </c>
      <c r="B79" s="24"/>
      <c r="C79" s="24"/>
      <c r="D79" s="24"/>
    </row>
    <row r="80" spans="1:5" x14ac:dyDescent="0.3">
      <c r="A80" s="15">
        <v>45078</v>
      </c>
      <c r="B80" s="24"/>
      <c r="C80" s="24"/>
      <c r="D80" s="24"/>
    </row>
    <row r="81" spans="1:4" x14ac:dyDescent="0.3">
      <c r="A81" s="15">
        <v>45108</v>
      </c>
      <c r="B81" s="24"/>
      <c r="C81" s="24"/>
      <c r="D81" s="24"/>
    </row>
    <row r="82" spans="1:4" x14ac:dyDescent="0.3">
      <c r="A82" s="15">
        <v>45139</v>
      </c>
      <c r="B82" s="24"/>
      <c r="C82" s="24"/>
      <c r="D82" s="24"/>
    </row>
    <row r="83" spans="1:4" x14ac:dyDescent="0.3">
      <c r="A83" s="15">
        <v>45170</v>
      </c>
      <c r="B83" s="24"/>
      <c r="C83" s="24"/>
      <c r="D83" s="24"/>
    </row>
    <row r="84" spans="1:4" x14ac:dyDescent="0.3">
      <c r="A84" s="15">
        <v>45200</v>
      </c>
      <c r="B84" s="24"/>
      <c r="C84" s="24"/>
      <c r="D84" s="24"/>
    </row>
    <row r="85" spans="1:4" x14ac:dyDescent="0.3">
      <c r="A85" s="15">
        <v>45231</v>
      </c>
      <c r="B85" s="24"/>
      <c r="C85" s="24"/>
      <c r="D85" s="24"/>
    </row>
    <row r="86" spans="1:4" x14ac:dyDescent="0.3">
      <c r="A86" s="15">
        <v>45261</v>
      </c>
      <c r="B86" s="24"/>
      <c r="C86" s="24"/>
      <c r="D86" s="24"/>
    </row>
    <row r="87" spans="1:4" ht="15" thickBot="1" x14ac:dyDescent="0.35">
      <c r="A87" s="16">
        <v>45292</v>
      </c>
      <c r="B87" s="25"/>
      <c r="C87" s="25"/>
      <c r="D87" s="25"/>
    </row>
    <row r="88" spans="1:4" x14ac:dyDescent="0.3">
      <c r="A88" s="20"/>
      <c r="B88" s="21"/>
    </row>
    <row r="89" spans="1:4" x14ac:dyDescent="0.3">
      <c r="A89" s="12" t="s">
        <v>106</v>
      </c>
    </row>
    <row r="90" spans="1:4" ht="15" thickBot="1" x14ac:dyDescent="0.35">
      <c r="A90" s="12"/>
    </row>
    <row r="91" spans="1:4" ht="15" thickBot="1" x14ac:dyDescent="0.35">
      <c r="B91" s="19" t="s">
        <v>101</v>
      </c>
      <c r="C91" s="19" t="s">
        <v>102</v>
      </c>
      <c r="D91" s="19" t="s">
        <v>103</v>
      </c>
    </row>
    <row r="92" spans="1:4" x14ac:dyDescent="0.3">
      <c r="A92" s="14">
        <v>44958</v>
      </c>
      <c r="B92" s="24"/>
      <c r="C92" s="40"/>
      <c r="D92" s="40"/>
    </row>
    <row r="93" spans="1:4" x14ac:dyDescent="0.3">
      <c r="A93" s="15">
        <v>44986</v>
      </c>
      <c r="B93" s="24"/>
      <c r="C93" s="40"/>
      <c r="D93" s="40"/>
    </row>
    <row r="94" spans="1:4" x14ac:dyDescent="0.3">
      <c r="A94" s="15">
        <v>45017</v>
      </c>
      <c r="B94" s="24"/>
      <c r="C94" s="40"/>
      <c r="D94" s="40"/>
    </row>
    <row r="95" spans="1:4" x14ac:dyDescent="0.3">
      <c r="A95" s="15">
        <v>45047</v>
      </c>
      <c r="B95" s="24"/>
      <c r="C95" s="24"/>
      <c r="D95" s="24"/>
    </row>
    <row r="96" spans="1:4" x14ac:dyDescent="0.3">
      <c r="A96" s="15">
        <v>45078</v>
      </c>
      <c r="B96" s="40"/>
      <c r="C96" s="40"/>
      <c r="D96" s="40"/>
    </row>
    <row r="97" spans="1:9" x14ac:dyDescent="0.3">
      <c r="A97" s="15">
        <v>45108</v>
      </c>
      <c r="B97" s="24"/>
      <c r="C97" s="24"/>
      <c r="D97" s="24"/>
    </row>
    <row r="98" spans="1:9" x14ac:dyDescent="0.3">
      <c r="A98" s="15">
        <v>45139</v>
      </c>
      <c r="B98" s="24"/>
      <c r="C98" s="24"/>
      <c r="D98" s="24"/>
    </row>
    <row r="99" spans="1:9" x14ac:dyDescent="0.3">
      <c r="A99" s="15">
        <v>45170</v>
      </c>
      <c r="B99" s="24"/>
      <c r="C99" s="24"/>
      <c r="D99" s="24"/>
    </row>
    <row r="100" spans="1:9" x14ac:dyDescent="0.3">
      <c r="A100" s="15">
        <v>45200</v>
      </c>
      <c r="B100" s="24"/>
      <c r="C100" s="24"/>
      <c r="D100" s="24"/>
    </row>
    <row r="101" spans="1:9" x14ac:dyDescent="0.3">
      <c r="A101" s="15">
        <v>45231</v>
      </c>
      <c r="B101" s="24"/>
      <c r="C101" s="24"/>
      <c r="D101" s="24"/>
    </row>
    <row r="102" spans="1:9" x14ac:dyDescent="0.3">
      <c r="A102" s="15">
        <v>45261</v>
      </c>
      <c r="B102" s="24"/>
      <c r="C102" s="24"/>
      <c r="D102" s="24"/>
    </row>
    <row r="103" spans="1:9" ht="15" thickBot="1" x14ac:dyDescent="0.35">
      <c r="A103" s="16">
        <v>45292</v>
      </c>
      <c r="B103" s="25"/>
      <c r="C103" s="25"/>
      <c r="D103" s="25"/>
    </row>
    <row r="104" spans="1:9" x14ac:dyDescent="0.3">
      <c r="A104" s="20"/>
      <c r="B104" s="21"/>
      <c r="C104" s="21"/>
      <c r="D104" s="21"/>
    </row>
    <row r="105" spans="1:9" x14ac:dyDescent="0.3">
      <c r="A105" s="20" t="s">
        <v>39</v>
      </c>
      <c r="B105" s="37"/>
      <c r="C105" s="38"/>
      <c r="D105" s="38"/>
      <c r="E105" s="39"/>
    </row>
    <row r="106" spans="1:9" x14ac:dyDescent="0.3">
      <c r="A106" s="12"/>
    </row>
    <row r="107" spans="1:9" ht="15" thickBot="1" x14ac:dyDescent="0.35">
      <c r="A107" s="36" t="s">
        <v>58</v>
      </c>
      <c r="B107" s="36"/>
      <c r="C107" s="36"/>
      <c r="D107" s="36"/>
      <c r="E107" s="36"/>
      <c r="F107" s="36"/>
      <c r="G107" s="36"/>
      <c r="H107" s="36"/>
      <c r="I107" s="36"/>
    </row>
    <row r="108" spans="1:9" ht="15" thickBot="1" x14ac:dyDescent="0.35">
      <c r="B108" s="29">
        <f>SUMPRODUCT(B76:B87,B92:B103)</f>
        <v>0</v>
      </c>
      <c r="C108" s="30">
        <f t="shared" ref="C108:D108" si="0">SUMPRODUCT(C76:C87,C92:C103)</f>
        <v>0</v>
      </c>
      <c r="D108" s="31">
        <f t="shared" si="0"/>
        <v>0</v>
      </c>
      <c r="E108" t="s">
        <v>42</v>
      </c>
    </row>
    <row r="110" spans="1:9" ht="18" x14ac:dyDescent="0.35">
      <c r="A110" s="18" t="s">
        <v>59</v>
      </c>
    </row>
    <row r="111" spans="1:9" x14ac:dyDescent="0.3">
      <c r="A111" s="17"/>
    </row>
    <row r="112" spans="1:9" x14ac:dyDescent="0.3">
      <c r="A112" s="17"/>
    </row>
    <row r="113" spans="1:9" x14ac:dyDescent="0.3">
      <c r="A113" s="12" t="s">
        <v>75</v>
      </c>
      <c r="B113" s="13"/>
      <c r="C113" s="13"/>
      <c r="D113" s="13"/>
      <c r="E113" s="13"/>
      <c r="F113" s="13"/>
      <c r="G113" s="13"/>
      <c r="H113" s="13"/>
      <c r="I113" s="13"/>
    </row>
    <row r="114" spans="1:9" ht="15" thickBot="1" x14ac:dyDescent="0.35"/>
    <row r="115" spans="1:9" ht="15" thickBot="1" x14ac:dyDescent="0.35">
      <c r="B115" s="19" t="s">
        <v>57</v>
      </c>
    </row>
    <row r="116" spans="1:9" x14ac:dyDescent="0.3">
      <c r="A116" s="14">
        <v>44958</v>
      </c>
      <c r="B116" s="24"/>
    </row>
    <row r="117" spans="1:9" x14ac:dyDescent="0.3">
      <c r="A117" s="15">
        <v>44986</v>
      </c>
      <c r="B117" s="24"/>
    </row>
    <row r="118" spans="1:9" x14ac:dyDescent="0.3">
      <c r="A118" s="15">
        <v>45017</v>
      </c>
      <c r="B118" s="24"/>
    </row>
    <row r="119" spans="1:9" x14ac:dyDescent="0.3">
      <c r="A119" s="15">
        <v>45047</v>
      </c>
      <c r="B119" s="24"/>
    </row>
    <row r="120" spans="1:9" x14ac:dyDescent="0.3">
      <c r="A120" s="15">
        <v>45078</v>
      </c>
      <c r="B120" s="24"/>
    </row>
    <row r="121" spans="1:9" x14ac:dyDescent="0.3">
      <c r="A121" s="15">
        <v>45108</v>
      </c>
      <c r="B121" s="24"/>
    </row>
    <row r="122" spans="1:9" x14ac:dyDescent="0.3">
      <c r="A122" s="15">
        <v>45139</v>
      </c>
      <c r="B122" s="24"/>
    </row>
    <row r="123" spans="1:9" x14ac:dyDescent="0.3">
      <c r="A123" s="15">
        <v>45170</v>
      </c>
      <c r="B123" s="24"/>
    </row>
    <row r="124" spans="1:9" x14ac:dyDescent="0.3">
      <c r="A124" s="15">
        <v>45200</v>
      </c>
      <c r="B124" s="24"/>
    </row>
    <row r="125" spans="1:9" x14ac:dyDescent="0.3">
      <c r="A125" s="15">
        <v>45231</v>
      </c>
      <c r="B125" s="24"/>
    </row>
    <row r="126" spans="1:9" x14ac:dyDescent="0.3">
      <c r="A126" s="15">
        <v>45261</v>
      </c>
      <c r="B126" s="24"/>
    </row>
    <row r="127" spans="1:9" ht="15" thickBot="1" x14ac:dyDescent="0.35">
      <c r="A127" s="16">
        <v>45292</v>
      </c>
      <c r="B127" s="25"/>
    </row>
    <row r="128" spans="1:9" x14ac:dyDescent="0.3">
      <c r="A128" s="20"/>
      <c r="B128" s="21"/>
      <c r="C128" s="21"/>
      <c r="D128" s="21"/>
    </row>
    <row r="129" spans="1:5" x14ac:dyDescent="0.3">
      <c r="A129" s="20" t="s">
        <v>39</v>
      </c>
      <c r="B129" s="37"/>
      <c r="C129" s="38"/>
      <c r="D129" s="38"/>
      <c r="E129" s="39"/>
    </row>
    <row r="131" spans="1:5" x14ac:dyDescent="0.3">
      <c r="A131" s="12" t="s">
        <v>60</v>
      </c>
    </row>
    <row r="132" spans="1:5" ht="15" thickBot="1" x14ac:dyDescent="0.35">
      <c r="A132" s="12"/>
    </row>
    <row r="133" spans="1:5" ht="15" thickBot="1" x14ac:dyDescent="0.35">
      <c r="B133" s="19" t="s">
        <v>57</v>
      </c>
    </row>
    <row r="134" spans="1:5" x14ac:dyDescent="0.3">
      <c r="A134" s="14">
        <v>44958</v>
      </c>
      <c r="B134" s="24"/>
    </row>
    <row r="135" spans="1:5" x14ac:dyDescent="0.3">
      <c r="A135" s="15">
        <v>44986</v>
      </c>
      <c r="B135" s="24"/>
    </row>
    <row r="136" spans="1:5" x14ac:dyDescent="0.3">
      <c r="A136" s="15">
        <v>45017</v>
      </c>
      <c r="B136" s="24"/>
    </row>
    <row r="137" spans="1:5" x14ac:dyDescent="0.3">
      <c r="A137" s="15">
        <v>45047</v>
      </c>
      <c r="B137" s="24"/>
    </row>
    <row r="138" spans="1:5" x14ac:dyDescent="0.3">
      <c r="A138" s="15">
        <v>45078</v>
      </c>
      <c r="B138" s="24"/>
    </row>
    <row r="139" spans="1:5" x14ac:dyDescent="0.3">
      <c r="A139" s="15">
        <v>45108</v>
      </c>
      <c r="B139" s="24"/>
    </row>
    <row r="140" spans="1:5" x14ac:dyDescent="0.3">
      <c r="A140" s="15">
        <v>45139</v>
      </c>
      <c r="B140" s="24"/>
    </row>
    <row r="141" spans="1:5" x14ac:dyDescent="0.3">
      <c r="A141" s="15">
        <v>45170</v>
      </c>
      <c r="B141" s="24"/>
    </row>
    <row r="142" spans="1:5" x14ac:dyDescent="0.3">
      <c r="A142" s="15">
        <v>45200</v>
      </c>
      <c r="B142" s="24"/>
    </row>
    <row r="143" spans="1:5" x14ac:dyDescent="0.3">
      <c r="A143" s="15">
        <v>45231</v>
      </c>
      <c r="B143" s="24"/>
    </row>
    <row r="144" spans="1:5" x14ac:dyDescent="0.3">
      <c r="A144" s="15">
        <v>45261</v>
      </c>
      <c r="B144" s="24"/>
    </row>
    <row r="145" spans="1:9" ht="15" thickBot="1" x14ac:dyDescent="0.35">
      <c r="A145" s="16">
        <v>45292</v>
      </c>
      <c r="B145" s="25"/>
    </row>
    <row r="146" spans="1:9" x14ac:dyDescent="0.3">
      <c r="A146" s="20"/>
      <c r="B146" s="21"/>
      <c r="C146" s="21"/>
      <c r="D146" s="21"/>
    </row>
    <row r="147" spans="1:9" x14ac:dyDescent="0.3">
      <c r="A147" s="20" t="s">
        <v>39</v>
      </c>
      <c r="B147" s="37"/>
      <c r="C147" s="38"/>
      <c r="D147" s="38"/>
      <c r="E147" s="39"/>
    </row>
    <row r="148" spans="1:9" x14ac:dyDescent="0.3">
      <c r="A148" s="20"/>
      <c r="B148" s="21"/>
    </row>
    <row r="149" spans="1:9" x14ac:dyDescent="0.3">
      <c r="A149" s="36" t="s">
        <v>61</v>
      </c>
      <c r="B149" s="36"/>
      <c r="C149" s="36"/>
      <c r="D149" s="36"/>
      <c r="E149" s="36"/>
      <c r="F149" s="36"/>
      <c r="G149" s="36"/>
      <c r="H149" s="36"/>
      <c r="I149" s="36"/>
    </row>
    <row r="150" spans="1:9" x14ac:dyDescent="0.3">
      <c r="D150" s="23">
        <f>SUM(B134:B145)</f>
        <v>0</v>
      </c>
      <c r="E150" t="s">
        <v>42</v>
      </c>
    </row>
    <row r="152" spans="1:9" ht="18" x14ac:dyDescent="0.35">
      <c r="A152" s="18" t="s">
        <v>62</v>
      </c>
    </row>
    <row r="153" spans="1:9" x14ac:dyDescent="0.3">
      <c r="A153" s="17"/>
    </row>
    <row r="154" spans="1:9" x14ac:dyDescent="0.3">
      <c r="A154" s="17"/>
    </row>
    <row r="155" spans="1:9" x14ac:dyDescent="0.3">
      <c r="A155" s="12" t="s">
        <v>76</v>
      </c>
      <c r="B155" s="13"/>
      <c r="C155" s="13"/>
      <c r="D155" s="13"/>
      <c r="E155" s="13"/>
      <c r="F155" s="13"/>
      <c r="G155" s="13"/>
      <c r="H155" s="13"/>
      <c r="I155" s="13"/>
    </row>
    <row r="156" spans="1:9" ht="15" thickBot="1" x14ac:dyDescent="0.35"/>
    <row r="157" spans="1:9" ht="15" thickBot="1" x14ac:dyDescent="0.35">
      <c r="B157" s="19" t="s">
        <v>63</v>
      </c>
    </row>
    <row r="158" spans="1:9" x14ac:dyDescent="0.3">
      <c r="A158" s="14">
        <v>44958</v>
      </c>
      <c r="B158" s="24"/>
    </row>
    <row r="159" spans="1:9" x14ac:dyDescent="0.3">
      <c r="A159" s="15">
        <v>44986</v>
      </c>
      <c r="B159" s="24"/>
    </row>
    <row r="160" spans="1:9" x14ac:dyDescent="0.3">
      <c r="A160" s="15">
        <v>45017</v>
      </c>
      <c r="B160" s="24"/>
    </row>
    <row r="161" spans="1:5" x14ac:dyDescent="0.3">
      <c r="A161" s="15">
        <v>45047</v>
      </c>
      <c r="B161" s="24"/>
    </row>
    <row r="162" spans="1:5" x14ac:dyDescent="0.3">
      <c r="A162" s="15">
        <v>45078</v>
      </c>
      <c r="B162" s="24"/>
    </row>
    <row r="163" spans="1:5" x14ac:dyDescent="0.3">
      <c r="A163" s="15">
        <v>45108</v>
      </c>
      <c r="B163" s="24"/>
    </row>
    <row r="164" spans="1:5" x14ac:dyDescent="0.3">
      <c r="A164" s="15">
        <v>45139</v>
      </c>
      <c r="B164" s="24"/>
    </row>
    <row r="165" spans="1:5" x14ac:dyDescent="0.3">
      <c r="A165" s="15">
        <v>45170</v>
      </c>
      <c r="B165" s="24"/>
    </row>
    <row r="166" spans="1:5" x14ac:dyDescent="0.3">
      <c r="A166" s="15">
        <v>45200</v>
      </c>
      <c r="B166" s="24"/>
    </row>
    <row r="167" spans="1:5" x14ac:dyDescent="0.3">
      <c r="A167" s="15">
        <v>45231</v>
      </c>
      <c r="B167" s="24"/>
    </row>
    <row r="168" spans="1:5" x14ac:dyDescent="0.3">
      <c r="A168" s="15">
        <v>45261</v>
      </c>
      <c r="B168" s="24"/>
    </row>
    <row r="169" spans="1:5" ht="15" thickBot="1" x14ac:dyDescent="0.35">
      <c r="A169" s="16">
        <v>45292</v>
      </c>
      <c r="B169" s="25"/>
    </row>
    <row r="170" spans="1:5" x14ac:dyDescent="0.3">
      <c r="A170" s="20"/>
      <c r="B170" s="21"/>
      <c r="C170" s="21"/>
      <c r="D170" s="21"/>
    </row>
    <row r="171" spans="1:5" x14ac:dyDescent="0.3">
      <c r="A171" s="20" t="s">
        <v>39</v>
      </c>
      <c r="B171" s="37"/>
      <c r="C171" s="38"/>
      <c r="D171" s="38"/>
      <c r="E171" s="39"/>
    </row>
    <row r="173" spans="1:5" x14ac:dyDescent="0.3">
      <c r="A173" s="12" t="s">
        <v>64</v>
      </c>
    </row>
    <row r="174" spans="1:5" ht="15" thickBot="1" x14ac:dyDescent="0.35">
      <c r="A174" s="12"/>
    </row>
    <row r="175" spans="1:5" ht="15" thickBot="1" x14ac:dyDescent="0.35">
      <c r="B175" s="19" t="s">
        <v>63</v>
      </c>
    </row>
    <row r="176" spans="1:5" x14ac:dyDescent="0.3">
      <c r="A176" s="14">
        <v>44958</v>
      </c>
      <c r="B176" s="24"/>
    </row>
    <row r="177" spans="1:9" x14ac:dyDescent="0.3">
      <c r="A177" s="15">
        <v>44986</v>
      </c>
      <c r="B177" s="24"/>
    </row>
    <row r="178" spans="1:9" x14ac:dyDescent="0.3">
      <c r="A178" s="15">
        <v>45017</v>
      </c>
      <c r="B178" s="24"/>
    </row>
    <row r="179" spans="1:9" x14ac:dyDescent="0.3">
      <c r="A179" s="15">
        <v>45047</v>
      </c>
      <c r="B179" s="24"/>
    </row>
    <row r="180" spans="1:9" x14ac:dyDescent="0.3">
      <c r="A180" s="15">
        <v>45078</v>
      </c>
      <c r="B180" s="24"/>
    </row>
    <row r="181" spans="1:9" x14ac:dyDescent="0.3">
      <c r="A181" s="15">
        <v>45108</v>
      </c>
      <c r="B181" s="24"/>
    </row>
    <row r="182" spans="1:9" x14ac:dyDescent="0.3">
      <c r="A182" s="15">
        <v>45139</v>
      </c>
      <c r="B182" s="24"/>
    </row>
    <row r="183" spans="1:9" x14ac:dyDescent="0.3">
      <c r="A183" s="15">
        <v>45170</v>
      </c>
      <c r="B183" s="24"/>
    </row>
    <row r="184" spans="1:9" x14ac:dyDescent="0.3">
      <c r="A184" s="15">
        <v>45200</v>
      </c>
      <c r="B184" s="24"/>
    </row>
    <row r="185" spans="1:9" x14ac:dyDescent="0.3">
      <c r="A185" s="15">
        <v>45231</v>
      </c>
      <c r="B185" s="24"/>
    </row>
    <row r="186" spans="1:9" x14ac:dyDescent="0.3">
      <c r="A186" s="15">
        <v>45261</v>
      </c>
      <c r="B186" s="24"/>
    </row>
    <row r="187" spans="1:9" ht="15" thickBot="1" x14ac:dyDescent="0.35">
      <c r="A187" s="16">
        <v>45292</v>
      </c>
      <c r="B187" s="25"/>
    </row>
    <row r="188" spans="1:9" x14ac:dyDescent="0.3">
      <c r="A188" s="20"/>
      <c r="B188" s="21"/>
      <c r="C188" s="21"/>
      <c r="D188" s="21"/>
    </row>
    <row r="189" spans="1:9" x14ac:dyDescent="0.3">
      <c r="A189" s="20" t="s">
        <v>39</v>
      </c>
      <c r="B189" s="37"/>
      <c r="C189" s="38"/>
      <c r="D189" s="38"/>
      <c r="E189" s="39"/>
    </row>
    <row r="190" spans="1:9" x14ac:dyDescent="0.3">
      <c r="A190" s="20"/>
      <c r="B190" s="21"/>
    </row>
    <row r="191" spans="1:9" x14ac:dyDescent="0.3">
      <c r="A191" s="36" t="s">
        <v>65</v>
      </c>
      <c r="B191" s="36"/>
      <c r="C191" s="36"/>
      <c r="D191" s="36"/>
      <c r="E191" s="36"/>
      <c r="F191" s="36"/>
      <c r="G191" s="36"/>
      <c r="H191" s="36"/>
      <c r="I191" s="36"/>
    </row>
    <row r="192" spans="1:9" x14ac:dyDescent="0.3">
      <c r="D192" s="23">
        <f>SUM(B176:B187)</f>
        <v>0</v>
      </c>
      <c r="E192" t="s">
        <v>42</v>
      </c>
    </row>
    <row r="194" spans="1:9" ht="18" x14ac:dyDescent="0.35">
      <c r="A194" s="18" t="s">
        <v>66</v>
      </c>
    </row>
    <row r="195" spans="1:9" x14ac:dyDescent="0.3">
      <c r="A195" s="17"/>
    </row>
    <row r="196" spans="1:9" x14ac:dyDescent="0.3">
      <c r="A196" s="17"/>
    </row>
    <row r="197" spans="1:9" x14ac:dyDescent="0.3">
      <c r="A197" s="12" t="s">
        <v>77</v>
      </c>
      <c r="B197" s="13"/>
      <c r="C197" s="13"/>
      <c r="D197" s="13"/>
      <c r="E197" s="13"/>
      <c r="F197" s="13"/>
      <c r="G197" s="13"/>
      <c r="H197" s="13"/>
      <c r="I197" s="13"/>
    </row>
    <row r="198" spans="1:9" ht="15" thickBot="1" x14ac:dyDescent="0.35"/>
    <row r="199" spans="1:9" ht="15" thickBot="1" x14ac:dyDescent="0.35">
      <c r="B199" s="19" t="s">
        <v>67</v>
      </c>
    </row>
    <row r="200" spans="1:9" x14ac:dyDescent="0.3">
      <c r="A200" s="14">
        <v>44958</v>
      </c>
      <c r="B200" s="24"/>
    </row>
    <row r="201" spans="1:9" x14ac:dyDescent="0.3">
      <c r="A201" s="15">
        <v>44986</v>
      </c>
      <c r="B201" s="24"/>
    </row>
    <row r="202" spans="1:9" x14ac:dyDescent="0.3">
      <c r="A202" s="15">
        <v>45017</v>
      </c>
      <c r="B202" s="24"/>
    </row>
    <row r="203" spans="1:9" x14ac:dyDescent="0.3">
      <c r="A203" s="15">
        <v>45047</v>
      </c>
      <c r="B203" s="24"/>
    </row>
    <row r="204" spans="1:9" x14ac:dyDescent="0.3">
      <c r="A204" s="15">
        <v>45078</v>
      </c>
      <c r="B204" s="24"/>
    </row>
    <row r="205" spans="1:9" x14ac:dyDescent="0.3">
      <c r="A205" s="15">
        <v>45108</v>
      </c>
      <c r="B205" s="24"/>
    </row>
    <row r="206" spans="1:9" x14ac:dyDescent="0.3">
      <c r="A206" s="15">
        <v>45139</v>
      </c>
      <c r="B206" s="24"/>
    </row>
    <row r="207" spans="1:9" x14ac:dyDescent="0.3">
      <c r="A207" s="15">
        <v>45170</v>
      </c>
      <c r="B207" s="24"/>
    </row>
    <row r="208" spans="1:9" x14ac:dyDescent="0.3">
      <c r="A208" s="15">
        <v>45200</v>
      </c>
      <c r="B208" s="24"/>
    </row>
    <row r="209" spans="1:5" x14ac:dyDescent="0.3">
      <c r="A209" s="15">
        <v>45231</v>
      </c>
      <c r="B209" s="24"/>
    </row>
    <row r="210" spans="1:5" x14ac:dyDescent="0.3">
      <c r="A210" s="15">
        <v>45261</v>
      </c>
      <c r="B210" s="24"/>
    </row>
    <row r="211" spans="1:5" ht="15" thickBot="1" x14ac:dyDescent="0.35">
      <c r="A211" s="16">
        <v>45292</v>
      </c>
      <c r="B211" s="25"/>
    </row>
    <row r="212" spans="1:5" x14ac:dyDescent="0.3">
      <c r="A212" s="20"/>
      <c r="B212" s="21"/>
      <c r="C212" s="21"/>
      <c r="D212" s="21"/>
    </row>
    <row r="213" spans="1:5" x14ac:dyDescent="0.3">
      <c r="A213" s="20" t="s">
        <v>39</v>
      </c>
      <c r="B213" s="37"/>
      <c r="C213" s="38"/>
      <c r="D213" s="38"/>
      <c r="E213" s="39"/>
    </row>
    <row r="215" spans="1:5" x14ac:dyDescent="0.3">
      <c r="A215" s="12" t="s">
        <v>68</v>
      </c>
    </row>
    <row r="216" spans="1:5" ht="15" thickBot="1" x14ac:dyDescent="0.35">
      <c r="A216" s="12"/>
    </row>
    <row r="217" spans="1:5" ht="15" thickBot="1" x14ac:dyDescent="0.35">
      <c r="B217" s="19" t="s">
        <v>67</v>
      </c>
    </row>
    <row r="218" spans="1:5" x14ac:dyDescent="0.3">
      <c r="A218" s="14">
        <v>44958</v>
      </c>
      <c r="B218" s="24"/>
    </row>
    <row r="219" spans="1:5" x14ac:dyDescent="0.3">
      <c r="A219" s="15">
        <v>44986</v>
      </c>
      <c r="B219" s="24"/>
    </row>
    <row r="220" spans="1:5" x14ac:dyDescent="0.3">
      <c r="A220" s="15">
        <v>45017</v>
      </c>
      <c r="B220" s="24"/>
    </row>
    <row r="221" spans="1:5" x14ac:dyDescent="0.3">
      <c r="A221" s="15">
        <v>45047</v>
      </c>
      <c r="B221" s="24"/>
    </row>
    <row r="222" spans="1:5" x14ac:dyDescent="0.3">
      <c r="A222" s="15">
        <v>45078</v>
      </c>
      <c r="B222" s="24"/>
    </row>
    <row r="223" spans="1:5" x14ac:dyDescent="0.3">
      <c r="A223" s="15">
        <v>45108</v>
      </c>
      <c r="B223" s="24"/>
    </row>
    <row r="224" spans="1:5" x14ac:dyDescent="0.3">
      <c r="A224" s="15">
        <v>45139</v>
      </c>
      <c r="B224" s="24"/>
    </row>
    <row r="225" spans="1:9" x14ac:dyDescent="0.3">
      <c r="A225" s="15">
        <v>45170</v>
      </c>
      <c r="B225" s="24"/>
    </row>
    <row r="226" spans="1:9" x14ac:dyDescent="0.3">
      <c r="A226" s="15">
        <v>45200</v>
      </c>
      <c r="B226" s="24"/>
    </row>
    <row r="227" spans="1:9" x14ac:dyDescent="0.3">
      <c r="A227" s="15">
        <v>45231</v>
      </c>
      <c r="B227" s="24"/>
    </row>
    <row r="228" spans="1:9" x14ac:dyDescent="0.3">
      <c r="A228" s="15">
        <v>45261</v>
      </c>
      <c r="B228" s="24"/>
    </row>
    <row r="229" spans="1:9" ht="15" thickBot="1" x14ac:dyDescent="0.35">
      <c r="A229" s="16">
        <v>45292</v>
      </c>
      <c r="B229" s="25"/>
    </row>
    <row r="230" spans="1:9" x14ac:dyDescent="0.3">
      <c r="A230" s="20"/>
      <c r="B230" s="21"/>
      <c r="C230" s="21"/>
      <c r="D230" s="21"/>
    </row>
    <row r="231" spans="1:9" x14ac:dyDescent="0.3">
      <c r="A231" s="20" t="s">
        <v>39</v>
      </c>
      <c r="B231" s="37"/>
      <c r="C231" s="38"/>
      <c r="D231" s="38"/>
      <c r="E231" s="39"/>
    </row>
    <row r="232" spans="1:9" x14ac:dyDescent="0.3">
      <c r="A232" s="20"/>
      <c r="B232" s="21"/>
    </row>
    <row r="233" spans="1:9" x14ac:dyDescent="0.3">
      <c r="A233" s="36" t="s">
        <v>69</v>
      </c>
      <c r="B233" s="36"/>
      <c r="C233" s="36"/>
      <c r="D233" s="36"/>
      <c r="E233" s="36"/>
      <c r="F233" s="36"/>
      <c r="G233" s="36"/>
      <c r="H233" s="36"/>
      <c r="I233" s="36"/>
    </row>
    <row r="234" spans="1:9" x14ac:dyDescent="0.3">
      <c r="D234" s="23">
        <f>SUM(B218:B229)</f>
        <v>0</v>
      </c>
      <c r="E234" t="s">
        <v>42</v>
      </c>
    </row>
  </sheetData>
  <sheetProtection algorithmName="SHA-512" hashValue="LB71EHXo87IY+R7v3+6C6EamRGP1eJshvsCZsKUIXQCMG2a+Y7YnvSssZBk5EL2B7hE0ZYswA7q8ORbhCVjqfw==" saltValue="OJ/3sTjgzpH3kQAyNMRQKA==" spinCount="100000" sheet="1" objects="1" scenarios="1"/>
  <mergeCells count="17">
    <mergeCell ref="B171:E171"/>
    <mergeCell ref="A3:N3"/>
    <mergeCell ref="A4:N4"/>
    <mergeCell ref="B26:E26"/>
    <mergeCell ref="B44:E44"/>
    <mergeCell ref="A47:I47"/>
    <mergeCell ref="B71:E71"/>
    <mergeCell ref="B105:E105"/>
    <mergeCell ref="A107:I107"/>
    <mergeCell ref="B129:E129"/>
    <mergeCell ref="B147:E147"/>
    <mergeCell ref="A149:I149"/>
    <mergeCell ref="B189:E189"/>
    <mergeCell ref="A191:I191"/>
    <mergeCell ref="B213:E213"/>
    <mergeCell ref="B231:E231"/>
    <mergeCell ref="A233:I233"/>
  </mergeCells>
  <dataValidations count="3">
    <dataValidation type="decimal" allowBlank="1" showInputMessage="1" showErrorMessage="1" sqref="B200:B211 B13:D24 B58:D69 B92:D103 B134:B145 B116:B127 B31:D42 B176:B187 B158:B169 B218:B229 B76:D87" xr:uid="{7D81029F-5900-4F4A-864D-E90433308669}">
      <formula1>0</formula1>
      <formula2>1E+33</formula2>
    </dataValidation>
    <dataValidation type="decimal" allowBlank="1" showInputMessage="1" showErrorMessage="1" sqref="B128:D128 B146:D146 B46:D49 B25:D25 B70:D70 B104:D104 B43:D43 B170:D170 B188:D188 B212:D212 B230:D230" xr:uid="{CC634B35-580E-4913-98FE-E04C7C6E6B79}">
      <formula1>0</formula1>
      <formula2>1000000000000</formula2>
    </dataValidation>
    <dataValidation type="decimal" allowBlank="1" showInputMessage="1" showErrorMessage="1" sqref="B88 B128 B148 B104 B146 B170 B190 B188 B212 B232 B230" xr:uid="{2A3FEF01-99CB-49E9-A05C-D01ABCB6A233}">
      <formula1>0</formula1>
      <formula2>1E+28</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6BD4-A75A-4500-8DF5-ADE5B57E08C3}">
  <sheetPr>
    <tabColor theme="0"/>
  </sheetPr>
  <dimension ref="A2:AC83"/>
  <sheetViews>
    <sheetView showGridLines="0" topLeftCell="A56" workbookViewId="0">
      <selection activeCell="F74" sqref="F74"/>
    </sheetView>
  </sheetViews>
  <sheetFormatPr baseColWidth="10" defaultRowHeight="14.4" x14ac:dyDescent="0.3"/>
  <cols>
    <col min="3" max="3" width="23.44140625" customWidth="1"/>
    <col min="4" max="4" width="27.44140625" customWidth="1"/>
  </cols>
  <sheetData>
    <row r="2" spans="2:4" ht="18" x14ac:dyDescent="0.35">
      <c r="B2" s="18" t="s">
        <v>81</v>
      </c>
    </row>
    <row r="3" spans="2:4" ht="15" thickBot="1" x14ac:dyDescent="0.35">
      <c r="B3" s="17"/>
    </row>
    <row r="4" spans="2:4" ht="15" thickBot="1" x14ac:dyDescent="0.35">
      <c r="C4" s="19" t="s">
        <v>78</v>
      </c>
      <c r="D4" s="19" t="s">
        <v>79</v>
      </c>
    </row>
    <row r="5" spans="2:4" x14ac:dyDescent="0.3">
      <c r="B5" s="14">
        <v>44958</v>
      </c>
      <c r="C5" s="28">
        <f>'II. Résidentiels'!B13+'II. Résidentiels'!C13+'II. Résidentiels'!D13+'II. Résidentiels'!B58*'II. Résidentiels'!B92+'II. Résidentiels'!B116</f>
        <v>0</v>
      </c>
      <c r="D5" s="28">
        <f>'II. Résidentiels'!B31+'II. Résidentiels'!C31+'II. Résidentiels'!D31+'II. Résidentiels'!B76*'II. Résidentiels'!B92+'II. Résidentiels'!B134</f>
        <v>0</v>
      </c>
    </row>
    <row r="6" spans="2:4" x14ac:dyDescent="0.3">
      <c r="B6" s="15">
        <v>44986</v>
      </c>
      <c r="C6" s="28">
        <f>'II. Résidentiels'!B14+'II. Résidentiels'!C14+'II. Résidentiels'!D14+'II. Résidentiels'!B59*'II. Résidentiels'!B93+'II. Résidentiels'!B117</f>
        <v>0</v>
      </c>
      <c r="D6" s="28">
        <f>'II. Résidentiels'!B32+'II. Résidentiels'!C32+'II. Résidentiels'!D32+'II. Résidentiels'!B77*'II. Résidentiels'!B93+'II. Résidentiels'!B135</f>
        <v>0</v>
      </c>
    </row>
    <row r="7" spans="2:4" x14ac:dyDescent="0.3">
      <c r="B7" s="15">
        <v>45017</v>
      </c>
      <c r="C7" s="28">
        <f>'II. Résidentiels'!B15+'II. Résidentiels'!C15+'II. Résidentiels'!D15+'II. Résidentiels'!B60*'II. Résidentiels'!B94+'II. Résidentiels'!B118</f>
        <v>0</v>
      </c>
      <c r="D7" s="28">
        <f>'II. Résidentiels'!B33+'II. Résidentiels'!C33+'II. Résidentiels'!D33+'II. Résidentiels'!B78*'II. Résidentiels'!B94+'II. Résidentiels'!B136</f>
        <v>0</v>
      </c>
    </row>
    <row r="8" spans="2:4" x14ac:dyDescent="0.3">
      <c r="B8" s="15">
        <v>45047</v>
      </c>
      <c r="C8" s="28">
        <f>'II. Résidentiels'!B16+'II. Résidentiels'!C16+'II. Résidentiels'!D16+'II. Résidentiels'!B61*'II. Résidentiels'!B95+'II. Résidentiels'!B119</f>
        <v>0</v>
      </c>
      <c r="D8" s="28">
        <f>'II. Résidentiels'!B34+'II. Résidentiels'!C34+'II. Résidentiels'!D34+'II. Résidentiels'!B79*'II. Résidentiels'!B95+'II. Résidentiels'!B137</f>
        <v>0</v>
      </c>
    </row>
    <row r="9" spans="2:4" x14ac:dyDescent="0.3">
      <c r="B9" s="15">
        <v>45078</v>
      </c>
      <c r="C9" s="28">
        <f>'II. Résidentiels'!B17+'II. Résidentiels'!C17+'II. Résidentiels'!D17+'II. Résidentiels'!B62*'II. Résidentiels'!B96+'II. Résidentiels'!B120</f>
        <v>0</v>
      </c>
      <c r="D9" s="28">
        <f>'II. Résidentiels'!B35+'II. Résidentiels'!C35+'II. Résidentiels'!D35+'II. Résidentiels'!B80*'II. Résidentiels'!B96+'II. Résidentiels'!B138</f>
        <v>0</v>
      </c>
    </row>
    <row r="10" spans="2:4" x14ac:dyDescent="0.3">
      <c r="B10" s="15">
        <v>45108</v>
      </c>
      <c r="C10" s="28">
        <f>'II. Résidentiels'!B18+'II. Résidentiels'!C18+'II. Résidentiels'!D18+'II. Résidentiels'!B63*'II. Résidentiels'!B97+'II. Résidentiels'!B121</f>
        <v>0</v>
      </c>
      <c r="D10" s="28">
        <f>'II. Résidentiels'!B36+'II. Résidentiels'!C36+'II. Résidentiels'!D36+'II. Résidentiels'!B81*'II. Résidentiels'!B97+'II. Résidentiels'!B139</f>
        <v>0</v>
      </c>
    </row>
    <row r="11" spans="2:4" x14ac:dyDescent="0.3">
      <c r="B11" s="15">
        <v>45139</v>
      </c>
      <c r="C11" s="28">
        <f>'II. Résidentiels'!B19+'II. Résidentiels'!C19+'II. Résidentiels'!D19+'II. Résidentiels'!B64*'II. Résidentiels'!B98+'II. Résidentiels'!B122</f>
        <v>0</v>
      </c>
      <c r="D11" s="28">
        <f>'II. Résidentiels'!B37+'II. Résidentiels'!C37+'II. Résidentiels'!D37+'II. Résidentiels'!B82*'II. Résidentiels'!B98+'II. Résidentiels'!B140</f>
        <v>0</v>
      </c>
    </row>
    <row r="12" spans="2:4" x14ac:dyDescent="0.3">
      <c r="B12" s="15">
        <v>45170</v>
      </c>
      <c r="C12" s="28">
        <f>'II. Résidentiels'!B20+'II. Résidentiels'!C20+'II. Résidentiels'!D20+'II. Résidentiels'!B65*'II. Résidentiels'!B99+'II. Résidentiels'!B123</f>
        <v>0</v>
      </c>
      <c r="D12" s="28">
        <f>'II. Résidentiels'!B38+'II. Résidentiels'!C38+'II. Résidentiels'!D38+'II. Résidentiels'!B83*'II. Résidentiels'!B99+'II. Résidentiels'!B141</f>
        <v>0</v>
      </c>
    </row>
    <row r="13" spans="2:4" x14ac:dyDescent="0.3">
      <c r="B13" s="15">
        <v>45200</v>
      </c>
      <c r="C13" s="28">
        <f>'II. Résidentiels'!B21+'II. Résidentiels'!C21+'II. Résidentiels'!D21+'II. Résidentiels'!B66*'II. Résidentiels'!B100+'II. Résidentiels'!B124</f>
        <v>0</v>
      </c>
      <c r="D13" s="28">
        <f>'II. Résidentiels'!B39+'II. Résidentiels'!C39+'II. Résidentiels'!D39+'II. Résidentiels'!B84*'II. Résidentiels'!B100+'II. Résidentiels'!B142</f>
        <v>0</v>
      </c>
    </row>
    <row r="14" spans="2:4" x14ac:dyDescent="0.3">
      <c r="B14" s="15">
        <v>45231</v>
      </c>
      <c r="C14" s="28">
        <f>'II. Résidentiels'!B22+'II. Résidentiels'!C22+'II. Résidentiels'!D22+'II. Résidentiels'!B67*'II. Résidentiels'!B101+'II. Résidentiels'!B125</f>
        <v>0</v>
      </c>
      <c r="D14" s="28">
        <f>'II. Résidentiels'!B40+'II. Résidentiels'!C40+'II. Résidentiels'!D40+'II. Résidentiels'!B85*'II. Résidentiels'!B101+'II. Résidentiels'!B143</f>
        <v>0</v>
      </c>
    </row>
    <row r="15" spans="2:4" x14ac:dyDescent="0.3">
      <c r="B15" s="15">
        <v>45261</v>
      </c>
      <c r="C15" s="28">
        <f>'II. Résidentiels'!B23+'II. Résidentiels'!C23+'II. Résidentiels'!D23+'II. Résidentiels'!B68*'II. Résidentiels'!B102+'II. Résidentiels'!B126</f>
        <v>0</v>
      </c>
      <c r="D15" s="28">
        <f>'II. Résidentiels'!B41+'II. Résidentiels'!C41+'II. Résidentiels'!D41+'II. Résidentiels'!B86*'II. Résidentiels'!B102+'II. Résidentiels'!B144</f>
        <v>0</v>
      </c>
    </row>
    <row r="16" spans="2:4" ht="15" thickBot="1" x14ac:dyDescent="0.35">
      <c r="B16" s="16">
        <v>45292</v>
      </c>
      <c r="C16" s="28">
        <f>'II. Résidentiels'!B24+'II. Résidentiels'!C24+'II. Résidentiels'!D24+'II. Résidentiels'!B69*'II. Résidentiels'!B103+'II. Résidentiels'!B127</f>
        <v>0</v>
      </c>
      <c r="D16" s="28">
        <f>'II. Résidentiels'!B42+'II. Résidentiels'!C42+'II. Résidentiels'!D42+'II. Résidentiels'!B87*'II. Résidentiels'!B103+'II. Résidentiels'!B145</f>
        <v>0</v>
      </c>
    </row>
    <row r="17" spans="2:4" ht="15" thickBot="1" x14ac:dyDescent="0.35">
      <c r="B17" s="29" t="s">
        <v>80</v>
      </c>
      <c r="C17" s="30"/>
      <c r="D17" s="31">
        <f>SUM(D5:D16)</f>
        <v>0</v>
      </c>
    </row>
    <row r="18" spans="2:4" x14ac:dyDescent="0.3">
      <c r="B18" s="20"/>
    </row>
    <row r="21" spans="2:4" ht="18" x14ac:dyDescent="0.35">
      <c r="B21" s="18" t="s">
        <v>82</v>
      </c>
    </row>
    <row r="22" spans="2:4" ht="15" thickBot="1" x14ac:dyDescent="0.35">
      <c r="B22" s="17"/>
    </row>
    <row r="23" spans="2:4" ht="15" thickBot="1" x14ac:dyDescent="0.35">
      <c r="C23" s="19" t="s">
        <v>78</v>
      </c>
      <c r="D23" s="19" t="s">
        <v>79</v>
      </c>
    </row>
    <row r="24" spans="2:4" x14ac:dyDescent="0.3">
      <c r="B24" s="14">
        <v>44958</v>
      </c>
      <c r="C24" s="28">
        <f>'III.Petits professionnels'!B13+'III.Petits professionnels'!C13+'III.Petits professionnels'!D13+'III.Petits professionnels'!B58*'III.Petits professionnels'!B92+'III.Petits professionnels'!B116</f>
        <v>0</v>
      </c>
      <c r="D24" s="28">
        <f>'III.Petits professionnels'!B31+'III.Petits professionnels'!C31+'III.Petits professionnels'!D31+'III.Petits professionnels'!B76*'III.Petits professionnels'!B92+'III.Petits professionnels'!B134</f>
        <v>0</v>
      </c>
    </row>
    <row r="25" spans="2:4" x14ac:dyDescent="0.3">
      <c r="B25" s="15">
        <v>44986</v>
      </c>
      <c r="C25" s="28">
        <f>'III.Petits professionnels'!B14+'III.Petits professionnels'!C14+'III.Petits professionnels'!D14+'III.Petits professionnels'!B59*'III.Petits professionnels'!B93+'III.Petits professionnels'!B117</f>
        <v>0</v>
      </c>
      <c r="D25" s="28">
        <f>'III.Petits professionnels'!B32+'III.Petits professionnels'!C32+'III.Petits professionnels'!D32+'III.Petits professionnels'!B77*'III.Petits professionnels'!B93+'III.Petits professionnels'!B135</f>
        <v>0</v>
      </c>
    </row>
    <row r="26" spans="2:4" x14ac:dyDescent="0.3">
      <c r="B26" s="15">
        <v>45017</v>
      </c>
      <c r="C26" s="28">
        <f>'III.Petits professionnels'!B15+'III.Petits professionnels'!C15+'III.Petits professionnels'!D15+'III.Petits professionnels'!B60*'III.Petits professionnels'!B94+'III.Petits professionnels'!B118</f>
        <v>0</v>
      </c>
      <c r="D26" s="28">
        <f>'III.Petits professionnels'!B33+'III.Petits professionnels'!C33+'III.Petits professionnels'!D33+'III.Petits professionnels'!B78*'III.Petits professionnels'!B94+'III.Petits professionnels'!B136</f>
        <v>0</v>
      </c>
    </row>
    <row r="27" spans="2:4" x14ac:dyDescent="0.3">
      <c r="B27" s="15">
        <v>45047</v>
      </c>
      <c r="C27" s="28">
        <f>'III.Petits professionnels'!B16+'III.Petits professionnels'!C16+'III.Petits professionnels'!D16+'III.Petits professionnels'!B61*'III.Petits professionnels'!B95+'III.Petits professionnels'!B119</f>
        <v>0</v>
      </c>
      <c r="D27" s="28">
        <f>'III.Petits professionnels'!B34+'III.Petits professionnels'!C34+'III.Petits professionnels'!D34+'III.Petits professionnels'!B79*'III.Petits professionnels'!B95+'III.Petits professionnels'!B137</f>
        <v>0</v>
      </c>
    </row>
    <row r="28" spans="2:4" x14ac:dyDescent="0.3">
      <c r="B28" s="15">
        <v>45078</v>
      </c>
      <c r="C28" s="28">
        <f>'III.Petits professionnels'!B17+'III.Petits professionnels'!C17+'III.Petits professionnels'!D17+'III.Petits professionnels'!B62*'III.Petits professionnels'!B96+'III.Petits professionnels'!B120</f>
        <v>0</v>
      </c>
      <c r="D28" s="28">
        <f>'III.Petits professionnels'!B35+'III.Petits professionnels'!C35+'III.Petits professionnels'!D35+'III.Petits professionnels'!B80*'III.Petits professionnels'!B96+'III.Petits professionnels'!B138</f>
        <v>0</v>
      </c>
    </row>
    <row r="29" spans="2:4" x14ac:dyDescent="0.3">
      <c r="B29" s="15">
        <v>45108</v>
      </c>
      <c r="C29" s="28">
        <f>'III.Petits professionnels'!B18+'III.Petits professionnels'!C18+'III.Petits professionnels'!D18+'III.Petits professionnels'!B63*'III.Petits professionnels'!B97+'III.Petits professionnels'!B121</f>
        <v>0</v>
      </c>
      <c r="D29" s="28">
        <f>'III.Petits professionnels'!B36+'III.Petits professionnels'!C36+'III.Petits professionnels'!D36+'III.Petits professionnels'!B81*'III.Petits professionnels'!B97+'III.Petits professionnels'!B139</f>
        <v>0</v>
      </c>
    </row>
    <row r="30" spans="2:4" x14ac:dyDescent="0.3">
      <c r="B30" s="15">
        <v>45139</v>
      </c>
      <c r="C30" s="28">
        <f>'III.Petits professionnels'!B19+'III.Petits professionnels'!C19+'III.Petits professionnels'!D19+'III.Petits professionnels'!B64*'III.Petits professionnels'!B98+'III.Petits professionnels'!B122</f>
        <v>0</v>
      </c>
      <c r="D30" s="28">
        <f>'III.Petits professionnels'!B37+'III.Petits professionnels'!C37+'III.Petits professionnels'!D37+'III.Petits professionnels'!B82*'III.Petits professionnels'!B98+'III.Petits professionnels'!B140</f>
        <v>0</v>
      </c>
    </row>
    <row r="31" spans="2:4" x14ac:dyDescent="0.3">
      <c r="B31" s="15">
        <v>45170</v>
      </c>
      <c r="C31" s="28">
        <f>'III.Petits professionnels'!B20+'III.Petits professionnels'!C20+'III.Petits professionnels'!D20+'III.Petits professionnels'!B65*'III.Petits professionnels'!B99+'III.Petits professionnels'!B123</f>
        <v>0</v>
      </c>
      <c r="D31" s="28">
        <f>'III.Petits professionnels'!B38+'III.Petits professionnels'!C38+'III.Petits professionnels'!D38+'III.Petits professionnels'!B83*'III.Petits professionnels'!B99+'III.Petits professionnels'!B141</f>
        <v>0</v>
      </c>
    </row>
    <row r="32" spans="2:4" x14ac:dyDescent="0.3">
      <c r="B32" s="15">
        <v>45200</v>
      </c>
      <c r="C32" s="28">
        <f>'III.Petits professionnels'!B21+'III.Petits professionnels'!C21+'III.Petits professionnels'!D21+'III.Petits professionnels'!B66*'III.Petits professionnels'!B100+'III.Petits professionnels'!B124</f>
        <v>0</v>
      </c>
      <c r="D32" s="28">
        <f>'III.Petits professionnels'!B39+'III.Petits professionnels'!C39+'III.Petits professionnels'!D39+'III.Petits professionnels'!B84*'III.Petits professionnels'!B100+'III.Petits professionnels'!B142</f>
        <v>0</v>
      </c>
    </row>
    <row r="33" spans="2:4" x14ac:dyDescent="0.3">
      <c r="B33" s="15">
        <v>45231</v>
      </c>
      <c r="C33" s="28">
        <f>'III.Petits professionnels'!B22+'III.Petits professionnels'!C22+'III.Petits professionnels'!D22+'III.Petits professionnels'!B67*'III.Petits professionnels'!B101+'III.Petits professionnels'!B125</f>
        <v>0</v>
      </c>
      <c r="D33" s="28">
        <f>'III.Petits professionnels'!B40+'III.Petits professionnels'!C40+'III.Petits professionnels'!D40+'III.Petits professionnels'!B85*'III.Petits professionnels'!B101+'III.Petits professionnels'!B143</f>
        <v>0</v>
      </c>
    </row>
    <row r="34" spans="2:4" x14ac:dyDescent="0.3">
      <c r="B34" s="15">
        <v>45261</v>
      </c>
      <c r="C34" s="28">
        <f>'III.Petits professionnels'!B23+'III.Petits professionnels'!C23+'III.Petits professionnels'!D23+'III.Petits professionnels'!B68*'III.Petits professionnels'!B102+'III.Petits professionnels'!B126</f>
        <v>0</v>
      </c>
      <c r="D34" s="28">
        <f>'III.Petits professionnels'!B41+'III.Petits professionnels'!C41+'III.Petits professionnels'!D41+'III.Petits professionnels'!B86*'III.Petits professionnels'!B102+'III.Petits professionnels'!B144</f>
        <v>0</v>
      </c>
    </row>
    <row r="35" spans="2:4" ht="15" thickBot="1" x14ac:dyDescent="0.35">
      <c r="B35" s="16">
        <v>45292</v>
      </c>
      <c r="C35" s="28">
        <f>'III.Petits professionnels'!B24+'III.Petits professionnels'!C24+'III.Petits professionnels'!D24+'III.Petits professionnels'!B69*'III.Petits professionnels'!B103+'III.Petits professionnels'!B127</f>
        <v>0</v>
      </c>
      <c r="D35" s="28">
        <f>'III.Petits professionnels'!B42+'III.Petits professionnels'!C42+'III.Petits professionnels'!D42+'III.Petits professionnels'!B87*'III.Petits professionnels'!B103+'III.Petits professionnels'!B145</f>
        <v>0</v>
      </c>
    </row>
    <row r="36" spans="2:4" ht="15" thickBot="1" x14ac:dyDescent="0.35">
      <c r="B36" s="29" t="s">
        <v>80</v>
      </c>
      <c r="C36" s="30"/>
      <c r="D36" s="31">
        <f>SUM(D24:D35)</f>
        <v>0</v>
      </c>
    </row>
    <row r="38" spans="2:4" x14ac:dyDescent="0.3">
      <c r="C38" t="s">
        <v>107</v>
      </c>
      <c r="D38" t="s">
        <v>108</v>
      </c>
    </row>
    <row r="40" spans="2:4" ht="18" x14ac:dyDescent="0.35">
      <c r="B40" s="18" t="s">
        <v>110</v>
      </c>
    </row>
    <row r="41" spans="2:4" ht="15" thickBot="1" x14ac:dyDescent="0.35">
      <c r="B41" s="17"/>
    </row>
    <row r="42" spans="2:4" ht="15" thickBot="1" x14ac:dyDescent="0.35">
      <c r="C42" s="19" t="s">
        <v>78</v>
      </c>
      <c r="D42" s="19" t="s">
        <v>79</v>
      </c>
    </row>
    <row r="43" spans="2:4" x14ac:dyDescent="0.3">
      <c r="B43" s="14">
        <v>44958</v>
      </c>
      <c r="C43" s="28">
        <f>'III.Petits professionnels'!B158+'III.Petits professionnels'!C58*'III.Petits professionnels'!C92</f>
        <v>0</v>
      </c>
      <c r="D43" s="28">
        <f>'III.Petits professionnels'!C76*'III.Petits professionnels'!C92+'III.Petits professionnels'!B176</f>
        <v>0</v>
      </c>
    </row>
    <row r="44" spans="2:4" x14ac:dyDescent="0.3">
      <c r="B44" s="15">
        <v>44986</v>
      </c>
      <c r="C44" s="28">
        <f>'III.Petits professionnels'!B159+'III.Petits professionnels'!C59*'III.Petits professionnels'!C93</f>
        <v>0</v>
      </c>
      <c r="D44" s="28">
        <f>'III.Petits professionnels'!C77*'III.Petits professionnels'!C93+'III.Petits professionnels'!B177</f>
        <v>0</v>
      </c>
    </row>
    <row r="45" spans="2:4" x14ac:dyDescent="0.3">
      <c r="B45" s="15">
        <v>45017</v>
      </c>
      <c r="C45" s="28">
        <f>'III.Petits professionnels'!B160+'III.Petits professionnels'!C60*'III.Petits professionnels'!C94</f>
        <v>0</v>
      </c>
      <c r="D45" s="28">
        <f>'III.Petits professionnels'!C78*'III.Petits professionnels'!C94+'III.Petits professionnels'!B178</f>
        <v>0</v>
      </c>
    </row>
    <row r="46" spans="2:4" x14ac:dyDescent="0.3">
      <c r="B46" s="15">
        <v>45047</v>
      </c>
      <c r="C46" s="28">
        <f>'III.Petits professionnels'!B161+'III.Petits professionnels'!C61*'III.Petits professionnels'!C95</f>
        <v>0</v>
      </c>
      <c r="D46" s="28">
        <f>'III.Petits professionnels'!C79*'III.Petits professionnels'!C95+'III.Petits professionnels'!B179</f>
        <v>0</v>
      </c>
    </row>
    <row r="47" spans="2:4" x14ac:dyDescent="0.3">
      <c r="B47" s="15">
        <v>45078</v>
      </c>
      <c r="C47" s="28">
        <f>'III.Petits professionnels'!B162+'III.Petits professionnels'!C62*'III.Petits professionnels'!C96</f>
        <v>0</v>
      </c>
      <c r="D47" s="28">
        <f>'III.Petits professionnels'!C80*'III.Petits professionnels'!C96+'III.Petits professionnels'!B180</f>
        <v>0</v>
      </c>
    </row>
    <row r="48" spans="2:4" x14ac:dyDescent="0.3">
      <c r="B48" s="15">
        <v>45108</v>
      </c>
      <c r="C48" s="28">
        <f>'III.Petits professionnels'!B163+'III.Petits professionnels'!C63*'III.Petits professionnels'!C97</f>
        <v>0</v>
      </c>
      <c r="D48" s="28">
        <f>'III.Petits professionnels'!C81*'III.Petits professionnels'!C97+'III.Petits professionnels'!B181</f>
        <v>0</v>
      </c>
    </row>
    <row r="49" spans="2:4" x14ac:dyDescent="0.3">
      <c r="B49" s="15">
        <v>45139</v>
      </c>
      <c r="C49" s="28">
        <f>'III.Petits professionnels'!B164+'III.Petits professionnels'!C64*'III.Petits professionnels'!C98</f>
        <v>0</v>
      </c>
      <c r="D49" s="28">
        <f>'III.Petits professionnels'!C82*'III.Petits professionnels'!C98+'III.Petits professionnels'!B182</f>
        <v>0</v>
      </c>
    </row>
    <row r="50" spans="2:4" x14ac:dyDescent="0.3">
      <c r="B50" s="15">
        <v>45170</v>
      </c>
      <c r="C50" s="28">
        <f>'III.Petits professionnels'!B165+'III.Petits professionnels'!C65*'III.Petits professionnels'!C99</f>
        <v>0</v>
      </c>
      <c r="D50" s="28">
        <f>'III.Petits professionnels'!C83*'III.Petits professionnels'!C99+'III.Petits professionnels'!B183</f>
        <v>0</v>
      </c>
    </row>
    <row r="51" spans="2:4" x14ac:dyDescent="0.3">
      <c r="B51" s="15">
        <v>45200</v>
      </c>
      <c r="C51" s="28">
        <f>'III.Petits professionnels'!B166+'III.Petits professionnels'!C66*'III.Petits professionnels'!C100</f>
        <v>0</v>
      </c>
      <c r="D51" s="28">
        <f>'III.Petits professionnels'!C84*'III.Petits professionnels'!C100+'III.Petits professionnels'!B184</f>
        <v>0</v>
      </c>
    </row>
    <row r="52" spans="2:4" x14ac:dyDescent="0.3">
      <c r="B52" s="15">
        <v>45231</v>
      </c>
      <c r="C52" s="28">
        <f>'III.Petits professionnels'!B167+'III.Petits professionnels'!C67*'III.Petits professionnels'!C101</f>
        <v>0</v>
      </c>
      <c r="D52" s="28">
        <f>'III.Petits professionnels'!C85*'III.Petits professionnels'!C101+'III.Petits professionnels'!B185</f>
        <v>0</v>
      </c>
    </row>
    <row r="53" spans="2:4" x14ac:dyDescent="0.3">
      <c r="B53" s="15">
        <v>45261</v>
      </c>
      <c r="C53" s="28">
        <f>'III.Petits professionnels'!B168+'III.Petits professionnels'!C68*'III.Petits professionnels'!C102</f>
        <v>0</v>
      </c>
      <c r="D53" s="28">
        <f>'III.Petits professionnels'!C86*'III.Petits professionnels'!C102+'III.Petits professionnels'!B186</f>
        <v>0</v>
      </c>
    </row>
    <row r="54" spans="2:4" ht="15" thickBot="1" x14ac:dyDescent="0.35">
      <c r="B54" s="16">
        <v>45292</v>
      </c>
      <c r="C54" s="28">
        <f>'III.Petits professionnels'!B169+'III.Petits professionnels'!C69*'III.Petits professionnels'!C103</f>
        <v>0</v>
      </c>
      <c r="D54" s="28">
        <f>'III.Petits professionnels'!C87*'III.Petits professionnels'!C103+'III.Petits professionnels'!B187</f>
        <v>0</v>
      </c>
    </row>
    <row r="55" spans="2:4" ht="15" thickBot="1" x14ac:dyDescent="0.35">
      <c r="B55" s="29" t="s">
        <v>80</v>
      </c>
      <c r="C55" s="30"/>
      <c r="D55" s="31">
        <f>SUM(D43:D54)</f>
        <v>0</v>
      </c>
    </row>
    <row r="56" spans="2:4" x14ac:dyDescent="0.3">
      <c r="B56" s="20"/>
    </row>
    <row r="59" spans="2:4" ht="18" x14ac:dyDescent="0.35">
      <c r="B59" s="18" t="s">
        <v>109</v>
      </c>
    </row>
    <row r="60" spans="2:4" ht="15" thickBot="1" x14ac:dyDescent="0.35">
      <c r="B60" s="17"/>
    </row>
    <row r="61" spans="2:4" ht="15" thickBot="1" x14ac:dyDescent="0.35">
      <c r="C61" s="19" t="s">
        <v>78</v>
      </c>
      <c r="D61" s="19" t="s">
        <v>79</v>
      </c>
    </row>
    <row r="62" spans="2:4" x14ac:dyDescent="0.3">
      <c r="B62" s="14">
        <v>44958</v>
      </c>
      <c r="C62" s="28">
        <f>'III.Petits professionnels'!B200+'III.Petits professionnels'!D58*'III.Petits professionnels'!D92</f>
        <v>0</v>
      </c>
      <c r="D62" s="28">
        <f>'III.Petits professionnels'!B218+'III.Petits professionnels'!D76*'III.Petits professionnels'!D92</f>
        <v>0</v>
      </c>
    </row>
    <row r="63" spans="2:4" x14ac:dyDescent="0.3">
      <c r="B63" s="15">
        <v>44986</v>
      </c>
      <c r="C63" s="28">
        <f>'III.Petits professionnels'!B201+'III.Petits professionnels'!D59*'III.Petits professionnels'!D93</f>
        <v>0</v>
      </c>
      <c r="D63" s="28">
        <f>'III.Petits professionnels'!B219+'III.Petits professionnels'!D77*'III.Petits professionnels'!D93</f>
        <v>0</v>
      </c>
    </row>
    <row r="64" spans="2:4" x14ac:dyDescent="0.3">
      <c r="B64" s="15">
        <v>45017</v>
      </c>
      <c r="C64" s="28">
        <f>'III.Petits professionnels'!B202+'III.Petits professionnels'!D60*'III.Petits professionnels'!D94</f>
        <v>0</v>
      </c>
      <c r="D64" s="28">
        <f>'III.Petits professionnels'!B220+'III.Petits professionnels'!D78*'III.Petits professionnels'!D94</f>
        <v>0</v>
      </c>
    </row>
    <row r="65" spans="1:29" x14ac:dyDescent="0.3">
      <c r="B65" s="15">
        <v>45047</v>
      </c>
      <c r="C65" s="28">
        <f>'III.Petits professionnels'!B203+'III.Petits professionnels'!D61*'III.Petits professionnels'!D95</f>
        <v>0</v>
      </c>
      <c r="D65" s="28">
        <f>'III.Petits professionnels'!B221+'III.Petits professionnels'!D79*'III.Petits professionnels'!D95</f>
        <v>0</v>
      </c>
    </row>
    <row r="66" spans="1:29" x14ac:dyDescent="0.3">
      <c r="B66" s="15">
        <v>45078</v>
      </c>
      <c r="C66" s="28">
        <f>'III.Petits professionnels'!B204+'III.Petits professionnels'!D62*'III.Petits professionnels'!D96</f>
        <v>0</v>
      </c>
      <c r="D66" s="28">
        <f>'III.Petits professionnels'!B222+'III.Petits professionnels'!D80*'III.Petits professionnels'!D96</f>
        <v>0</v>
      </c>
    </row>
    <row r="67" spans="1:29" x14ac:dyDescent="0.3">
      <c r="B67" s="15">
        <v>45108</v>
      </c>
      <c r="C67" s="28">
        <f>'III.Petits professionnels'!B205+'III.Petits professionnels'!D63*'III.Petits professionnels'!D97</f>
        <v>0</v>
      </c>
      <c r="D67" s="28">
        <f>'III.Petits professionnels'!B223+'III.Petits professionnels'!D81*'III.Petits professionnels'!D97</f>
        <v>0</v>
      </c>
    </row>
    <row r="68" spans="1:29" x14ac:dyDescent="0.3">
      <c r="B68" s="15">
        <v>45139</v>
      </c>
      <c r="C68" s="28">
        <f>'III.Petits professionnels'!B206+'III.Petits professionnels'!D64*'III.Petits professionnels'!D98</f>
        <v>0</v>
      </c>
      <c r="D68" s="28">
        <f>'III.Petits professionnels'!B224+'III.Petits professionnels'!D82*'III.Petits professionnels'!D98</f>
        <v>0</v>
      </c>
    </row>
    <row r="69" spans="1:29" x14ac:dyDescent="0.3">
      <c r="B69" s="15">
        <v>45170</v>
      </c>
      <c r="C69" s="28">
        <f>'III.Petits professionnels'!B207+'III.Petits professionnels'!D65*'III.Petits professionnels'!D99</f>
        <v>0</v>
      </c>
      <c r="D69" s="28">
        <f>'III.Petits professionnels'!B225+'III.Petits professionnels'!D83*'III.Petits professionnels'!D99</f>
        <v>0</v>
      </c>
    </row>
    <row r="70" spans="1:29" x14ac:dyDescent="0.3">
      <c r="B70" s="15">
        <v>45200</v>
      </c>
      <c r="C70" s="28">
        <f>'III.Petits professionnels'!B208+'III.Petits professionnels'!D66*'III.Petits professionnels'!D100</f>
        <v>0</v>
      </c>
      <c r="D70" s="28">
        <f>'III.Petits professionnels'!B226+'III.Petits professionnels'!D84*'III.Petits professionnels'!D100</f>
        <v>0</v>
      </c>
    </row>
    <row r="71" spans="1:29" x14ac:dyDescent="0.3">
      <c r="B71" s="15">
        <v>45231</v>
      </c>
      <c r="C71" s="28">
        <f>'III.Petits professionnels'!B209+'III.Petits professionnels'!D67*'III.Petits professionnels'!D101</f>
        <v>0</v>
      </c>
      <c r="D71" s="28">
        <f>'III.Petits professionnels'!B227+'III.Petits professionnels'!D85*'III.Petits professionnels'!D101</f>
        <v>0</v>
      </c>
    </row>
    <row r="72" spans="1:29" x14ac:dyDescent="0.3">
      <c r="B72" s="15">
        <v>45261</v>
      </c>
      <c r="C72" s="28">
        <f>'III.Petits professionnels'!B210+'III.Petits professionnels'!D68*'III.Petits professionnels'!D102</f>
        <v>0</v>
      </c>
      <c r="D72" s="28">
        <f>'III.Petits professionnels'!B228+'III.Petits professionnels'!D86*'III.Petits professionnels'!D102</f>
        <v>0</v>
      </c>
    </row>
    <row r="73" spans="1:29" ht="15" thickBot="1" x14ac:dyDescent="0.35">
      <c r="B73" s="16">
        <v>45292</v>
      </c>
      <c r="C73" s="28">
        <f>'III.Petits professionnels'!B211+'III.Petits professionnels'!D69*'III.Petits professionnels'!D103</f>
        <v>0</v>
      </c>
      <c r="D73" s="28">
        <f>'III.Petits professionnels'!B229+'III.Petits professionnels'!D87*'III.Petits professionnels'!D103</f>
        <v>0</v>
      </c>
    </row>
    <row r="74" spans="1:29" ht="15" thickBot="1" x14ac:dyDescent="0.35">
      <c r="B74" s="29" t="s">
        <v>80</v>
      </c>
      <c r="C74" s="30"/>
      <c r="D74" s="31">
        <f>SUM(D62:D73)</f>
        <v>0</v>
      </c>
    </row>
    <row r="75" spans="1:29" x14ac:dyDescent="0.3">
      <c r="B75" s="20"/>
    </row>
    <row r="79" spans="1:29" x14ac:dyDescent="0.3">
      <c r="D79" t="s">
        <v>95</v>
      </c>
      <c r="E79" t="s">
        <v>84</v>
      </c>
      <c r="F79" t="s">
        <v>85</v>
      </c>
      <c r="G79" t="s">
        <v>86</v>
      </c>
      <c r="H79" t="s">
        <v>87</v>
      </c>
      <c r="I79" t="s">
        <v>88</v>
      </c>
      <c r="J79" t="s">
        <v>89</v>
      </c>
      <c r="K79" t="s">
        <v>90</v>
      </c>
      <c r="L79" t="s">
        <v>91</v>
      </c>
      <c r="M79" t="s">
        <v>92</v>
      </c>
      <c r="N79" t="s">
        <v>93</v>
      </c>
      <c r="O79" t="s">
        <v>94</v>
      </c>
      <c r="P79" t="s">
        <v>83</v>
      </c>
      <c r="Q79" t="s">
        <v>99</v>
      </c>
      <c r="R79" t="s">
        <v>84</v>
      </c>
      <c r="S79" t="s">
        <v>85</v>
      </c>
      <c r="T79" t="s">
        <v>86</v>
      </c>
      <c r="U79" t="s">
        <v>87</v>
      </c>
      <c r="V79" t="s">
        <v>88</v>
      </c>
      <c r="W79" t="s">
        <v>89</v>
      </c>
      <c r="X79" t="s">
        <v>90</v>
      </c>
      <c r="Y79" t="s">
        <v>91</v>
      </c>
      <c r="Z79" t="s">
        <v>92</v>
      </c>
      <c r="AA79" t="s">
        <v>93</v>
      </c>
      <c r="AB79" t="s">
        <v>94</v>
      </c>
      <c r="AC79" t="s">
        <v>83</v>
      </c>
    </row>
    <row r="80" spans="1:29" x14ac:dyDescent="0.3">
      <c r="A80" s="13" t="s">
        <v>96</v>
      </c>
      <c r="B80">
        <f>'I. Identification'!D4</f>
        <v>0</v>
      </c>
      <c r="C80" s="34" t="s">
        <v>97</v>
      </c>
      <c r="E80">
        <f ca="1">OFFSET($C$24,COLUMN(E79)-COLUMN($E$79),0)</f>
        <v>0</v>
      </c>
      <c r="F80">
        <f t="shared" ref="E80:P80" ca="1" si="0">OFFSET($C$24,COLUMN(F79)-COLUMN($E$79),0)</f>
        <v>0</v>
      </c>
      <c r="G80">
        <f t="shared" ca="1" si="0"/>
        <v>0</v>
      </c>
      <c r="H80">
        <f t="shared" ca="1" si="0"/>
        <v>0</v>
      </c>
      <c r="I80">
        <f t="shared" ca="1" si="0"/>
        <v>0</v>
      </c>
      <c r="J80">
        <f t="shared" ca="1" si="0"/>
        <v>0</v>
      </c>
      <c r="K80">
        <f t="shared" ca="1" si="0"/>
        <v>0</v>
      </c>
      <c r="L80">
        <f t="shared" ca="1" si="0"/>
        <v>0</v>
      </c>
      <c r="M80">
        <f t="shared" ca="1" si="0"/>
        <v>0</v>
      </c>
      <c r="N80">
        <f t="shared" ca="1" si="0"/>
        <v>0</v>
      </c>
      <c r="O80">
        <f t="shared" ca="1" si="0"/>
        <v>0</v>
      </c>
      <c r="P80">
        <f t="shared" ca="1" si="0"/>
        <v>0</v>
      </c>
      <c r="Q80" s="33">
        <f>D36</f>
        <v>0</v>
      </c>
      <c r="R80" s="33">
        <f t="shared" ref="R80:AC80" ca="1" si="1">OFFSET($D$24,COLUMN(E79)-COLUMN($E$79),0)</f>
        <v>0</v>
      </c>
      <c r="S80" s="33">
        <f t="shared" ca="1" si="1"/>
        <v>0</v>
      </c>
      <c r="T80" s="33">
        <f t="shared" ca="1" si="1"/>
        <v>0</v>
      </c>
      <c r="U80" s="33">
        <f t="shared" ca="1" si="1"/>
        <v>0</v>
      </c>
      <c r="V80" s="33">
        <f t="shared" ca="1" si="1"/>
        <v>0</v>
      </c>
      <c r="W80" s="33">
        <f t="shared" ca="1" si="1"/>
        <v>0</v>
      </c>
      <c r="X80" s="33">
        <f t="shared" ca="1" si="1"/>
        <v>0</v>
      </c>
      <c r="Y80" s="33">
        <f t="shared" ca="1" si="1"/>
        <v>0</v>
      </c>
      <c r="Z80" s="33">
        <f t="shared" ca="1" si="1"/>
        <v>0</v>
      </c>
      <c r="AA80" s="33">
        <f t="shared" ca="1" si="1"/>
        <v>0</v>
      </c>
      <c r="AB80" s="33">
        <f t="shared" ca="1" si="1"/>
        <v>0</v>
      </c>
      <c r="AC80" s="33">
        <f t="shared" ca="1" si="1"/>
        <v>0</v>
      </c>
    </row>
    <row r="81" spans="2:29" x14ac:dyDescent="0.3">
      <c r="B81">
        <f>B80</f>
        <v>0</v>
      </c>
      <c r="C81" s="32" t="s">
        <v>98</v>
      </c>
      <c r="E81">
        <f ca="1">OFFSET($C$5,COLUMN(E79)-COLUMN($E$79),0)</f>
        <v>0</v>
      </c>
      <c r="F81">
        <f t="shared" ref="E81:P81" ca="1" si="2">OFFSET($C$5,COLUMN(F79)-COLUMN($E$79),0)</f>
        <v>0</v>
      </c>
      <c r="G81">
        <f t="shared" ca="1" si="2"/>
        <v>0</v>
      </c>
      <c r="H81">
        <f t="shared" ca="1" si="2"/>
        <v>0</v>
      </c>
      <c r="I81">
        <f t="shared" ca="1" si="2"/>
        <v>0</v>
      </c>
      <c r="J81">
        <f t="shared" ca="1" si="2"/>
        <v>0</v>
      </c>
      <c r="K81">
        <f t="shared" ca="1" si="2"/>
        <v>0</v>
      </c>
      <c r="L81">
        <f t="shared" ca="1" si="2"/>
        <v>0</v>
      </c>
      <c r="M81">
        <f t="shared" ca="1" si="2"/>
        <v>0</v>
      </c>
      <c r="N81">
        <f t="shared" ca="1" si="2"/>
        <v>0</v>
      </c>
      <c r="O81">
        <f t="shared" ca="1" si="2"/>
        <v>0</v>
      </c>
      <c r="P81">
        <f t="shared" ca="1" si="2"/>
        <v>0</v>
      </c>
      <c r="Q81">
        <f>D17</f>
        <v>0</v>
      </c>
      <c r="R81">
        <f t="shared" ref="R81:AC81" ca="1" si="3">OFFSET($D$5,COLUMN(E79)-COLUMN($E$79),0)</f>
        <v>0</v>
      </c>
      <c r="S81">
        <f t="shared" ca="1" si="3"/>
        <v>0</v>
      </c>
      <c r="T81">
        <f t="shared" ca="1" si="3"/>
        <v>0</v>
      </c>
      <c r="U81">
        <f t="shared" ca="1" si="3"/>
        <v>0</v>
      </c>
      <c r="V81">
        <f t="shared" ca="1" si="3"/>
        <v>0</v>
      </c>
      <c r="W81">
        <f t="shared" ca="1" si="3"/>
        <v>0</v>
      </c>
      <c r="X81">
        <f t="shared" ca="1" si="3"/>
        <v>0</v>
      </c>
      <c r="Y81">
        <f t="shared" ca="1" si="3"/>
        <v>0</v>
      </c>
      <c r="Z81">
        <f t="shared" ca="1" si="3"/>
        <v>0</v>
      </c>
      <c r="AA81">
        <f t="shared" ca="1" si="3"/>
        <v>0</v>
      </c>
      <c r="AB81">
        <f t="shared" ca="1" si="3"/>
        <v>0</v>
      </c>
      <c r="AC81">
        <f t="shared" ca="1" si="3"/>
        <v>0</v>
      </c>
    </row>
    <row r="82" spans="2:29" x14ac:dyDescent="0.3">
      <c r="B82">
        <f t="shared" ref="B82:B83" si="4">B81</f>
        <v>0</v>
      </c>
      <c r="C82" s="34" t="s">
        <v>111</v>
      </c>
      <c r="E82">
        <f ca="1">OFFSET($C$43,COLUMN(E80)-COLUMN($E$79),0)</f>
        <v>0</v>
      </c>
      <c r="F82">
        <f t="shared" ref="F82:P82" ca="1" si="5">OFFSET($C$43,COLUMN(F80)-COLUMN($E$79),0)</f>
        <v>0</v>
      </c>
      <c r="G82">
        <f t="shared" ca="1" si="5"/>
        <v>0</v>
      </c>
      <c r="H82">
        <f t="shared" ca="1" si="5"/>
        <v>0</v>
      </c>
      <c r="I82">
        <f t="shared" ca="1" si="5"/>
        <v>0</v>
      </c>
      <c r="J82">
        <f t="shared" ca="1" si="5"/>
        <v>0</v>
      </c>
      <c r="K82">
        <f t="shared" ca="1" si="5"/>
        <v>0</v>
      </c>
      <c r="L82">
        <f t="shared" ca="1" si="5"/>
        <v>0</v>
      </c>
      <c r="M82">
        <f t="shared" ca="1" si="5"/>
        <v>0</v>
      </c>
      <c r="N82">
        <f t="shared" ca="1" si="5"/>
        <v>0</v>
      </c>
      <c r="O82">
        <f t="shared" ca="1" si="5"/>
        <v>0</v>
      </c>
      <c r="P82">
        <f t="shared" ca="1" si="5"/>
        <v>0</v>
      </c>
      <c r="Q82">
        <f t="shared" ref="Q82:Q83" si="6">D18</f>
        <v>0</v>
      </c>
      <c r="R82">
        <f ca="1">OFFSET($D$43,COLUMN(E80)-COLUMN($E$79),0)</f>
        <v>0</v>
      </c>
      <c r="S82">
        <f t="shared" ref="S82:AC82" ca="1" si="7">OFFSET($D$43,COLUMN(F80)-COLUMN($E$79),0)</f>
        <v>0</v>
      </c>
      <c r="T82">
        <f t="shared" ca="1" si="7"/>
        <v>0</v>
      </c>
      <c r="U82">
        <f t="shared" ca="1" si="7"/>
        <v>0</v>
      </c>
      <c r="V82">
        <f t="shared" ca="1" si="7"/>
        <v>0</v>
      </c>
      <c r="W82">
        <f t="shared" ca="1" si="7"/>
        <v>0</v>
      </c>
      <c r="X82">
        <f t="shared" ca="1" si="7"/>
        <v>0</v>
      </c>
      <c r="Y82">
        <f t="shared" ca="1" si="7"/>
        <v>0</v>
      </c>
      <c r="Z82">
        <f t="shared" ca="1" si="7"/>
        <v>0</v>
      </c>
      <c r="AA82">
        <f t="shared" ca="1" si="7"/>
        <v>0</v>
      </c>
      <c r="AB82">
        <f t="shared" ca="1" si="7"/>
        <v>0</v>
      </c>
      <c r="AC82">
        <f t="shared" ca="1" si="7"/>
        <v>0</v>
      </c>
    </row>
    <row r="83" spans="2:29" x14ac:dyDescent="0.3">
      <c r="B83">
        <f t="shared" si="4"/>
        <v>0</v>
      </c>
      <c r="C83" s="32" t="s">
        <v>112</v>
      </c>
      <c r="E83">
        <f ca="1">OFFSET($C$62,COLUMN(E81)-COLUMN($E$79),0)</f>
        <v>0</v>
      </c>
      <c r="F83">
        <f t="shared" ref="F83:P83" ca="1" si="8">OFFSET($C$62,COLUMN(F81)-COLUMN($E$79),0)</f>
        <v>0</v>
      </c>
      <c r="G83">
        <f t="shared" ca="1" si="8"/>
        <v>0</v>
      </c>
      <c r="H83">
        <f t="shared" ca="1" si="8"/>
        <v>0</v>
      </c>
      <c r="I83">
        <f t="shared" ca="1" si="8"/>
        <v>0</v>
      </c>
      <c r="J83">
        <f t="shared" ca="1" si="8"/>
        <v>0</v>
      </c>
      <c r="K83">
        <f t="shared" ca="1" si="8"/>
        <v>0</v>
      </c>
      <c r="L83">
        <f t="shared" ca="1" si="8"/>
        <v>0</v>
      </c>
      <c r="M83">
        <f t="shared" ca="1" si="8"/>
        <v>0</v>
      </c>
      <c r="N83">
        <f t="shared" ca="1" si="8"/>
        <v>0</v>
      </c>
      <c r="O83">
        <f t="shared" ca="1" si="8"/>
        <v>0</v>
      </c>
      <c r="P83">
        <f t="shared" ca="1" si="8"/>
        <v>0</v>
      </c>
      <c r="Q83">
        <f t="shared" si="6"/>
        <v>0</v>
      </c>
      <c r="R83">
        <f ca="1">OFFSET($D$62,COLUMN(E81)-COLUMN($E$79),0)</f>
        <v>0</v>
      </c>
      <c r="S83">
        <f t="shared" ref="S83:AC83" ca="1" si="9">OFFSET($D$62,COLUMN(F81)-COLUMN($E$79),0)</f>
        <v>0</v>
      </c>
      <c r="T83">
        <f t="shared" ca="1" si="9"/>
        <v>0</v>
      </c>
      <c r="U83">
        <f t="shared" ca="1" si="9"/>
        <v>0</v>
      </c>
      <c r="V83">
        <f t="shared" ca="1" si="9"/>
        <v>0</v>
      </c>
      <c r="W83">
        <f t="shared" ca="1" si="9"/>
        <v>0</v>
      </c>
      <c r="X83">
        <f t="shared" ca="1" si="9"/>
        <v>0</v>
      </c>
      <c r="Y83">
        <f t="shared" ca="1" si="9"/>
        <v>0</v>
      </c>
      <c r="Z83">
        <f t="shared" ca="1" si="9"/>
        <v>0</v>
      </c>
      <c r="AA83">
        <f t="shared" ca="1" si="9"/>
        <v>0</v>
      </c>
      <c r="AB83">
        <f t="shared" ca="1" si="9"/>
        <v>0</v>
      </c>
      <c r="AC83">
        <f t="shared" ca="1" si="9"/>
        <v>0</v>
      </c>
    </row>
  </sheetData>
  <sheetProtection algorithmName="SHA-512" hashValue="kN1Idr/HuCgnIDoN8kTSfx3zb+SQ/ixf3x+kg0ds35MGVGgRM4GXYGBQ0zUdVRpFdfDEpVU1kH8/VLx1TVGc1g==" saltValue="HiwzOv+PizKIiYV+0h48X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19323-CA10-4B1A-8983-56A04A19A7DF}">
  <dimension ref="F21:F22"/>
  <sheetViews>
    <sheetView workbookViewId="0">
      <selection activeCell="F23" sqref="F23"/>
    </sheetView>
  </sheetViews>
  <sheetFormatPr baseColWidth="10" defaultColWidth="11.44140625" defaultRowHeight="14.4" x14ac:dyDescent="0.3"/>
  <sheetData>
    <row r="21" spans="6:6" x14ac:dyDescent="0.3">
      <c r="F21" t="s">
        <v>70</v>
      </c>
    </row>
    <row r="22" spans="6:6" x14ac:dyDescent="0.3">
      <c r="F22"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C65352F4614F4CA7C66CD79B69A179" ma:contentTypeVersion="2" ma:contentTypeDescription="Crée un document." ma:contentTypeScope="" ma:versionID="43d592d77520ed51346cedb3e9bd7828">
  <xsd:schema xmlns:xsd="http://www.w3.org/2001/XMLSchema" xmlns:xs="http://www.w3.org/2001/XMLSchema" xmlns:p="http://schemas.microsoft.com/office/2006/metadata/properties" xmlns:ns2="9e3cacff-454f-4d11-91c5-94100c0caa66" targetNamespace="http://schemas.microsoft.com/office/2006/metadata/properties" ma:root="true" ma:fieldsID="991021431e2356a6248d781b9b49d5f9" ns2:_="">
    <xsd:import namespace="9e3cacff-454f-4d11-91c5-94100c0caa6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3cacff-454f-4d11-91c5-94100c0ca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65ED1F-9ACB-40EC-83FD-0DBEE288A3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3cacff-454f-4d11-91c5-94100c0caa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A08E48-B521-465B-B5C5-BAC0993C9080}">
  <ds:schemaRefs>
    <ds:schemaRef ds:uri="http://schemas.microsoft.com/office/2006/documentManagement/types"/>
    <ds:schemaRef ds:uri="9e3cacff-454f-4d11-91c5-94100c0caa66"/>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88A76F63-E9E5-4736-981F-FD60969C7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 Identification</vt:lpstr>
      <vt:lpstr>II. Résidentiels</vt:lpstr>
      <vt:lpstr>III.Petits professionnels</vt:lpstr>
      <vt:lpstr>Export</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Dewintre Hermence</dc:creator>
  <cp:keywords/>
  <dc:description/>
  <cp:lastModifiedBy>Cladiere Théo</cp:lastModifiedBy>
  <cp:revision/>
  <dcterms:created xsi:type="dcterms:W3CDTF">2022-11-03T20:42:25Z</dcterms:created>
  <dcterms:modified xsi:type="dcterms:W3CDTF">2023-01-17T12:40:32Z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0x0101001EC65352F4614F4CA7C66CD79B69A179</vt:lpwstr>
  </property>
</Properties>
</file>