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5AB" lockStructure="1"/>
  <bookViews>
    <workbookView xWindow="120" yWindow="180" windowWidth="28515" windowHeight="12525"/>
  </bookViews>
  <sheets>
    <sheet name="Plan d'affaires" sheetId="14" r:id="rId1"/>
  </sheets>
  <calcPr calcId="145621" calcMode="autoNoTable"/>
</workbook>
</file>

<file path=xl/calcChain.xml><?xml version="1.0" encoding="utf-8"?>
<calcChain xmlns="http://schemas.openxmlformats.org/spreadsheetml/2006/main">
  <c r="C61" i="14" l="1"/>
  <c r="C65" i="14" s="1"/>
  <c r="W67" i="14" l="1"/>
  <c r="B50" i="14" l="1"/>
  <c r="W116" i="14" l="1"/>
  <c r="W114" i="14"/>
  <c r="W115" i="14"/>
  <c r="W113" i="14"/>
  <c r="W112" i="14"/>
  <c r="AF112" i="14"/>
  <c r="V112" i="14"/>
  <c r="X112" i="14"/>
  <c r="B15" i="14"/>
  <c r="X75" i="14" l="1"/>
  <c r="X73" i="14"/>
  <c r="X68" i="14"/>
  <c r="Y73" i="14" l="1"/>
  <c r="Y72" i="14" s="1"/>
  <c r="Z73" i="14"/>
  <c r="Z72" i="14" s="1"/>
  <c r="AA73" i="14"/>
  <c r="AA72" i="14" s="1"/>
  <c r="AB73" i="14"/>
  <c r="AC73" i="14"/>
  <c r="AD73" i="14"/>
  <c r="AD72" i="14" s="1"/>
  <c r="AE73" i="14"/>
  <c r="AE72" i="14" s="1"/>
  <c r="AF73" i="14"/>
  <c r="AF72" i="14" s="1"/>
  <c r="V73" i="14"/>
  <c r="X72" i="14"/>
  <c r="AB72" i="14"/>
  <c r="AC72" i="14"/>
  <c r="W75" i="14"/>
  <c r="Y75" i="14"/>
  <c r="Z75" i="14"/>
  <c r="AA75" i="14"/>
  <c r="AB75" i="14"/>
  <c r="AC75" i="14"/>
  <c r="AD75" i="14"/>
  <c r="AE75" i="14"/>
  <c r="AF75" i="14"/>
  <c r="V75" i="14"/>
  <c r="W82" i="14"/>
  <c r="X82" i="14"/>
  <c r="Y82" i="14"/>
  <c r="Z82" i="14"/>
  <c r="AA82" i="14"/>
  <c r="AB82" i="14"/>
  <c r="AC82" i="14"/>
  <c r="AD82" i="14"/>
  <c r="AE82" i="14"/>
  <c r="AF82" i="14"/>
  <c r="U113" i="14"/>
  <c r="V113" i="14"/>
  <c r="X113" i="14"/>
  <c r="Y113" i="14"/>
  <c r="Z113" i="14"/>
  <c r="AA113" i="14"/>
  <c r="AA115" i="14" s="1"/>
  <c r="AB113" i="14"/>
  <c r="AC113" i="14"/>
  <c r="AD113" i="14"/>
  <c r="AE113" i="14"/>
  <c r="AF113" i="14"/>
  <c r="U114" i="14"/>
  <c r="V114" i="14"/>
  <c r="X114" i="14"/>
  <c r="Y114" i="14"/>
  <c r="Z114" i="14"/>
  <c r="AA114" i="14"/>
  <c r="AB114" i="14"/>
  <c r="AC114" i="14"/>
  <c r="AD114" i="14"/>
  <c r="AE114" i="14"/>
  <c r="AF114" i="14"/>
  <c r="U115" i="14"/>
  <c r="V115" i="14"/>
  <c r="X115" i="14"/>
  <c r="Y115" i="14"/>
  <c r="Z115" i="14"/>
  <c r="AB115" i="14"/>
  <c r="AC115" i="14"/>
  <c r="AD115" i="14"/>
  <c r="AE115" i="14"/>
  <c r="AF115" i="14"/>
  <c r="Y68" i="14"/>
  <c r="AA68" i="14"/>
  <c r="AB68" i="14"/>
  <c r="AC68" i="14"/>
  <c r="AD68" i="14"/>
  <c r="AE68" i="14"/>
  <c r="AF68" i="14"/>
  <c r="Z68" i="14"/>
  <c r="V66" i="14"/>
  <c r="W60" i="14"/>
  <c r="X60" i="14"/>
  <c r="Y60" i="14"/>
  <c r="Z60" i="14"/>
  <c r="AA60" i="14"/>
  <c r="AB60" i="14"/>
  <c r="AC60" i="14"/>
  <c r="AD60" i="14"/>
  <c r="AE60" i="14"/>
  <c r="AF60" i="14"/>
  <c r="W64" i="14"/>
  <c r="X64" i="14"/>
  <c r="Y64" i="14"/>
  <c r="Z64" i="14"/>
  <c r="AA64" i="14"/>
  <c r="AB64" i="14"/>
  <c r="AC64" i="14"/>
  <c r="AD64" i="14"/>
  <c r="AE64" i="14"/>
  <c r="AF64" i="14"/>
  <c r="AD81" i="14" l="1"/>
  <c r="AD89" i="14" s="1"/>
  <c r="AD92" i="14" s="1"/>
  <c r="AD96" i="14" s="1"/>
  <c r="AD98" i="14" s="1"/>
  <c r="Z81" i="14"/>
  <c r="Z89" i="14" s="1"/>
  <c r="Z92" i="14" s="1"/>
  <c r="Z96" i="14" s="1"/>
  <c r="Z98" i="14" s="1"/>
  <c r="AE81" i="14"/>
  <c r="AE89" i="14" s="1"/>
  <c r="AE92" i="14" s="1"/>
  <c r="AE96" i="14" s="1"/>
  <c r="AE98" i="14" s="1"/>
  <c r="AA81" i="14"/>
  <c r="AA89" i="14" s="1"/>
  <c r="AA92" i="14" s="1"/>
  <c r="AA96" i="14" s="1"/>
  <c r="AA98" i="14" s="1"/>
  <c r="AF81" i="14"/>
  <c r="AF89" i="14" s="1"/>
  <c r="AF92" i="14" s="1"/>
  <c r="AF96" i="14" s="1"/>
  <c r="AF98" i="14" s="1"/>
  <c r="AB81" i="14"/>
  <c r="AB89" i="14" s="1"/>
  <c r="AB92" i="14" s="1"/>
  <c r="AB96" i="14" s="1"/>
  <c r="AB98" i="14" s="1"/>
  <c r="X81" i="14"/>
  <c r="X89" i="14" s="1"/>
  <c r="X92" i="14" s="1"/>
  <c r="X96" i="14" s="1"/>
  <c r="X98" i="14" s="1"/>
  <c r="W73" i="14"/>
  <c r="W72" i="14" s="1"/>
  <c r="W81" i="14" s="1"/>
  <c r="W89" i="14" s="1"/>
  <c r="W92" i="14" s="1"/>
  <c r="W96" i="14" s="1"/>
  <c r="W98" i="14" s="1"/>
  <c r="AC81" i="14"/>
  <c r="AC89" i="14" s="1"/>
  <c r="AC92" i="14" s="1"/>
  <c r="AC96" i="14" s="1"/>
  <c r="AC98" i="14" s="1"/>
  <c r="Y81" i="14"/>
  <c r="Y89" i="14" s="1"/>
  <c r="Y92" i="14" s="1"/>
  <c r="Y96" i="14" s="1"/>
  <c r="Y98" i="14" s="1"/>
  <c r="D66" i="14" l="1"/>
  <c r="E73" i="14"/>
  <c r="E72" i="14" s="1"/>
  <c r="D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D60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B28" i="14"/>
  <c r="C28" i="14" s="1"/>
  <c r="C22" i="14"/>
  <c r="C73" i="14" l="1"/>
  <c r="C72" i="14" s="1"/>
  <c r="C75" i="14"/>
  <c r="C114" i="14" l="1"/>
  <c r="C112" i="14"/>
  <c r="C113" i="14"/>
  <c r="C82" i="14"/>
  <c r="D62" i="14" l="1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D82" i="14" l="1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C27" i="14"/>
  <c r="C19" i="14" l="1"/>
  <c r="C20" i="14"/>
  <c r="C21" i="14"/>
  <c r="C23" i="14"/>
  <c r="C24" i="14"/>
  <c r="C25" i="14"/>
  <c r="C26" i="14"/>
  <c r="D114" i="14" l="1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E60" i="14" l="1"/>
  <c r="C115" i="14"/>
  <c r="C33" i="14"/>
  <c r="C32" i="14"/>
  <c r="F60" i="14" l="1"/>
  <c r="C116" i="14"/>
  <c r="D112" i="14" s="1"/>
  <c r="D116" i="14" s="1"/>
  <c r="E112" i="14" s="1"/>
  <c r="G60" i="14" l="1"/>
  <c r="H60" i="14" l="1"/>
  <c r="C81" i="14"/>
  <c r="C89" i="14" l="1"/>
  <c r="I60" i="14"/>
  <c r="D113" i="14"/>
  <c r="D115" i="14" s="1"/>
  <c r="E113" i="14"/>
  <c r="E115" i="14" s="1"/>
  <c r="F113" i="14"/>
  <c r="F115" i="14" s="1"/>
  <c r="G113" i="14"/>
  <c r="G115" i="14" s="1"/>
  <c r="H113" i="14"/>
  <c r="H115" i="14" s="1"/>
  <c r="I113" i="14"/>
  <c r="I115" i="14" s="1"/>
  <c r="J113" i="14"/>
  <c r="J115" i="14" s="1"/>
  <c r="K113" i="14"/>
  <c r="K115" i="14" s="1"/>
  <c r="L113" i="14"/>
  <c r="L115" i="14" s="1"/>
  <c r="M113" i="14"/>
  <c r="M115" i="14" s="1"/>
  <c r="N113" i="14"/>
  <c r="N115" i="14" s="1"/>
  <c r="O113" i="14"/>
  <c r="O115" i="14" s="1"/>
  <c r="P113" i="14"/>
  <c r="P115" i="14" s="1"/>
  <c r="Q113" i="14"/>
  <c r="Q115" i="14" s="1"/>
  <c r="R113" i="14"/>
  <c r="R115" i="14" s="1"/>
  <c r="S113" i="14"/>
  <c r="S115" i="14" s="1"/>
  <c r="T113" i="14"/>
  <c r="T115" i="14" s="1"/>
  <c r="E116" i="14"/>
  <c r="F112" i="14" s="1"/>
  <c r="F116" i="14" s="1"/>
  <c r="G112" i="14" s="1"/>
  <c r="G116" i="14" s="1"/>
  <c r="H112" i="14" s="1"/>
  <c r="H116" i="14" s="1"/>
  <c r="I112" i="14" s="1"/>
  <c r="I116" i="14" s="1"/>
  <c r="J112" i="14" s="1"/>
  <c r="J116" i="14" s="1"/>
  <c r="K112" i="14" s="1"/>
  <c r="K116" i="14" s="1"/>
  <c r="L112" i="14" s="1"/>
  <c r="L116" i="14" s="1"/>
  <c r="M112" i="14" s="1"/>
  <c r="M116" i="14" s="1"/>
  <c r="N112" i="14" s="1"/>
  <c r="N116" i="14" s="1"/>
  <c r="O112" i="14" s="1"/>
  <c r="O116" i="14" s="1"/>
  <c r="P112" i="14" s="1"/>
  <c r="P116" i="14" s="1"/>
  <c r="Q112" i="14" s="1"/>
  <c r="Q116" i="14" s="1"/>
  <c r="R112" i="14" s="1"/>
  <c r="R116" i="14" s="1"/>
  <c r="S112" i="14" s="1"/>
  <c r="S116" i="14" s="1"/>
  <c r="T112" i="14" s="1"/>
  <c r="T116" i="14" s="1"/>
  <c r="U112" i="14" s="1"/>
  <c r="U116" i="14" s="1"/>
  <c r="V116" i="14" s="1"/>
  <c r="X116" i="14" s="1"/>
  <c r="Y112" i="14" s="1"/>
  <c r="Y116" i="14" s="1"/>
  <c r="Z112" i="14" s="1"/>
  <c r="Z116" i="14" s="1"/>
  <c r="AA112" i="14" s="1"/>
  <c r="AA116" i="14" s="1"/>
  <c r="AB112" i="14" s="1"/>
  <c r="AB116" i="14" s="1"/>
  <c r="AC112" i="14" s="1"/>
  <c r="AC116" i="14" s="1"/>
  <c r="AD112" i="14" s="1"/>
  <c r="AD116" i="14" s="1"/>
  <c r="AE112" i="14" s="1"/>
  <c r="AE116" i="14" s="1"/>
  <c r="AF116" i="14" s="1"/>
  <c r="C92" i="14" l="1"/>
  <c r="C96" i="14" s="1"/>
  <c r="C98" i="14" s="1"/>
  <c r="J60" i="14"/>
  <c r="C99" i="14" l="1"/>
  <c r="K60" i="14"/>
  <c r="D72" i="14"/>
  <c r="F72" i="14"/>
  <c r="G72" i="14"/>
  <c r="H72" i="14"/>
  <c r="I72" i="14"/>
  <c r="J72" i="14"/>
  <c r="K72" i="14"/>
  <c r="K75" i="14"/>
  <c r="J75" i="14"/>
  <c r="I75" i="14"/>
  <c r="H75" i="14"/>
  <c r="G75" i="14"/>
  <c r="F75" i="14"/>
  <c r="E75" i="14"/>
  <c r="D75" i="14"/>
  <c r="L60" i="14" l="1"/>
  <c r="L75" i="14"/>
  <c r="L72" i="14"/>
  <c r="H81" i="14"/>
  <c r="H89" i="14" s="1"/>
  <c r="D81" i="14"/>
  <c r="I81" i="14"/>
  <c r="I89" i="14" s="1"/>
  <c r="E81" i="14"/>
  <c r="K81" i="14"/>
  <c r="K89" i="14" s="1"/>
  <c r="G81" i="14"/>
  <c r="G89" i="14" s="1"/>
  <c r="J81" i="14"/>
  <c r="J89" i="14" s="1"/>
  <c r="F81" i="14"/>
  <c r="F89" i="14" s="1"/>
  <c r="E89" i="14" l="1"/>
  <c r="E92" i="14" s="1"/>
  <c r="E96" i="14" s="1"/>
  <c r="E99" i="14" s="1"/>
  <c r="D89" i="14"/>
  <c r="D92" i="14" s="1"/>
  <c r="D96" i="14" s="1"/>
  <c r="D99" i="14" s="1"/>
  <c r="M60" i="14"/>
  <c r="K92" i="14"/>
  <c r="K96" i="14" s="1"/>
  <c r="K98" i="14" s="1"/>
  <c r="L81" i="14"/>
  <c r="L89" i="14" s="1"/>
  <c r="L92" i="14" s="1"/>
  <c r="L96" i="14" s="1"/>
  <c r="M75" i="14"/>
  <c r="M72" i="14"/>
  <c r="G92" i="14"/>
  <c r="G96" i="14" s="1"/>
  <c r="G98" i="14" s="1"/>
  <c r="F92" i="14"/>
  <c r="F96" i="14" s="1"/>
  <c r="J92" i="14"/>
  <c r="J96" i="14" s="1"/>
  <c r="J99" i="14" s="1"/>
  <c r="I92" i="14"/>
  <c r="I96" i="14" s="1"/>
  <c r="I99" i="14" s="1"/>
  <c r="H92" i="14"/>
  <c r="H96" i="14" s="1"/>
  <c r="K99" i="14" l="1"/>
  <c r="N60" i="14"/>
  <c r="M81" i="14"/>
  <c r="M89" i="14" s="1"/>
  <c r="N72" i="14"/>
  <c r="N75" i="14"/>
  <c r="G99" i="14"/>
  <c r="H99" i="14"/>
  <c r="H98" i="14"/>
  <c r="F99" i="14"/>
  <c r="F98" i="14"/>
  <c r="L98" i="14"/>
  <c r="L99" i="14"/>
  <c r="D98" i="14"/>
  <c r="E98" i="14"/>
  <c r="I98" i="14"/>
  <c r="J98" i="14"/>
  <c r="O60" i="14" l="1"/>
  <c r="M92" i="14"/>
  <c r="M96" i="14" s="1"/>
  <c r="M98" i="14" s="1"/>
  <c r="O72" i="14"/>
  <c r="N81" i="14"/>
  <c r="N89" i="14" s="1"/>
  <c r="O75" i="14"/>
  <c r="P60" i="14" l="1"/>
  <c r="M99" i="14"/>
  <c r="O81" i="14"/>
  <c r="O89" i="14" s="1"/>
  <c r="N92" i="14"/>
  <c r="N96" i="14" s="1"/>
  <c r="P72" i="14"/>
  <c r="P75" i="14"/>
  <c r="Q60" i="14" l="1"/>
  <c r="O92" i="14"/>
  <c r="O96" i="14" s="1"/>
  <c r="O99" i="14" s="1"/>
  <c r="P81" i="14"/>
  <c r="P89" i="14" s="1"/>
  <c r="Q72" i="14"/>
  <c r="N99" i="14"/>
  <c r="N98" i="14"/>
  <c r="Q75" i="14"/>
  <c r="R60" i="14" l="1"/>
  <c r="O98" i="14"/>
  <c r="Q81" i="14"/>
  <c r="Q89" i="14" s="1"/>
  <c r="P92" i="14"/>
  <c r="P96" i="14" s="1"/>
  <c r="R75" i="14"/>
  <c r="R72" i="14"/>
  <c r="S60" i="14" l="1"/>
  <c r="R81" i="14"/>
  <c r="R89" i="14" s="1"/>
  <c r="R92" i="14" s="1"/>
  <c r="R96" i="14" s="1"/>
  <c r="Q92" i="14"/>
  <c r="Q96" i="14" s="1"/>
  <c r="Q98" i="14" s="1"/>
  <c r="S75" i="14"/>
  <c r="P99" i="14"/>
  <c r="P98" i="14"/>
  <c r="S72" i="14"/>
  <c r="T60" i="14" l="1"/>
  <c r="S81" i="14"/>
  <c r="S89" i="14" s="1"/>
  <c r="S92" i="14" s="1"/>
  <c r="S96" i="14" s="1"/>
  <c r="Q99" i="14"/>
  <c r="T75" i="14"/>
  <c r="T72" i="14"/>
  <c r="R98" i="14"/>
  <c r="R99" i="14"/>
  <c r="U60" i="14" l="1"/>
  <c r="V60" i="14"/>
  <c r="T81" i="14"/>
  <c r="T89" i="14" s="1"/>
  <c r="U72" i="14"/>
  <c r="S99" i="14"/>
  <c r="S98" i="14"/>
  <c r="U75" i="14"/>
  <c r="T92" i="14" l="1"/>
  <c r="T96" i="14" s="1"/>
  <c r="T99" i="14" s="1"/>
  <c r="U81" i="14"/>
  <c r="U89" i="14" s="1"/>
  <c r="V72" i="14"/>
  <c r="V81" i="14" s="1"/>
  <c r="T98" i="14" l="1"/>
  <c r="U92" i="14"/>
  <c r="U96" i="14" s="1"/>
  <c r="U99" i="14" s="1"/>
  <c r="V89" i="14"/>
  <c r="U98" i="14" l="1"/>
  <c r="V92" i="14"/>
  <c r="V96" i="14" s="1"/>
  <c r="V99" i="14" s="1"/>
  <c r="V98" i="14" l="1"/>
</calcChain>
</file>

<file path=xl/comments1.xml><?xml version="1.0" encoding="utf-8"?>
<comments xmlns="http://schemas.openxmlformats.org/spreadsheetml/2006/main">
  <authors>
    <author>Michael Delay</author>
    <author>Edouard Le Bret</author>
  </authors>
  <commentList>
    <comment ref="A46" authorId="0">
      <text>
        <r>
          <rPr>
            <sz val="9"/>
            <color indexed="81"/>
            <rFont val="Tahoma"/>
            <family val="2"/>
          </rPr>
          <t xml:space="preserve">Estimation optionelle pour les années A21 à A30 avec un tarif libre.
</t>
        </r>
      </text>
    </comment>
    <comment ref="B57" authorId="1">
      <text>
        <r>
          <rPr>
            <sz val="9"/>
            <color indexed="81"/>
            <rFont val="Tahoma"/>
            <family val="2"/>
          </rPr>
          <t>L'exercice "0" désigne la période pré-exploitation, peu importe sa durée réelle</t>
        </r>
      </text>
    </comment>
    <comment ref="A101" authorId="1">
      <text>
        <r>
          <rPr>
            <sz val="9"/>
            <color indexed="81"/>
            <rFont val="Tahoma"/>
            <family val="2"/>
          </rPr>
          <t>Flux entrant en (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>) et flux sortants en (</t>
        </r>
        <r>
          <rPr>
            <b/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<sst xmlns="http://schemas.openxmlformats.org/spreadsheetml/2006/main" count="102" uniqueCount="93">
  <si>
    <t>Autres charges d'exploitation</t>
  </si>
  <si>
    <t>Produits d'exploitation (PEX)</t>
  </si>
  <si>
    <t>Charges d'exploitation (CEX)</t>
  </si>
  <si>
    <t>Charges d'exploitation et de maintenance</t>
  </si>
  <si>
    <t>Assurances</t>
  </si>
  <si>
    <t>Charges de location</t>
  </si>
  <si>
    <t>Impôts, taxes et versements assimilés (ITVA)</t>
  </si>
  <si>
    <t>Valeur ajoutée (VA) = PEX - CEX</t>
  </si>
  <si>
    <t>Excédent brut d'exploitation (EBE) = VA - ITVA</t>
  </si>
  <si>
    <t>Résultat courant avant impôt (RCAI) = REX - INT</t>
  </si>
  <si>
    <t>Impôt sur les sociétés (IS)</t>
  </si>
  <si>
    <t>Résultat net de l'exercice (RN) = RCAI - IS</t>
  </si>
  <si>
    <r>
      <rPr>
        <b/>
        <sz val="11"/>
        <color theme="1"/>
        <rFont val="Arial"/>
        <family val="2"/>
      </rPr>
      <t>Exercices</t>
    </r>
    <r>
      <rPr>
        <sz val="11"/>
        <color theme="1"/>
        <rFont val="Arial"/>
        <family val="2"/>
      </rPr>
      <t xml:space="preserve"> (calendaires - 12 mois)</t>
    </r>
  </si>
  <si>
    <t>Tableau d'amortissement de l'emprunt</t>
  </si>
  <si>
    <t>Intérêts payés</t>
  </si>
  <si>
    <t>Capital remboursé</t>
  </si>
  <si>
    <t>Montant du capital emprunté restant en début de période</t>
  </si>
  <si>
    <t>Montant du capital emprunté restant en fin de période</t>
  </si>
  <si>
    <t>Compte de Résultat (EUR)</t>
  </si>
  <si>
    <t>Cellules à compléter</t>
  </si>
  <si>
    <t>Cellules à ne pas modifier</t>
  </si>
  <si>
    <t>Montant de l'apport en fonds propres</t>
  </si>
  <si>
    <t>Montant de l'apport en dette</t>
  </si>
  <si>
    <t>Investissement</t>
  </si>
  <si>
    <t>Autres charges financières</t>
  </si>
  <si>
    <t>Produits financiers</t>
  </si>
  <si>
    <t>Annuité</t>
  </si>
  <si>
    <t>Intérêts bancaires sur l'emprunt bancaire (INT)</t>
  </si>
  <si>
    <t>[Nom du projet]</t>
  </si>
  <si>
    <t>[Société candidate]</t>
  </si>
  <si>
    <t>Montant total brut de l'investissement</t>
  </si>
  <si>
    <t>Coût du raccordement</t>
  </si>
  <si>
    <t>Coût des modules</t>
  </si>
  <si>
    <t>Montant total brut de l'investissement en EUR/Wc</t>
  </si>
  <si>
    <t>Postes de l'investissement</t>
  </si>
  <si>
    <t>Financement</t>
  </si>
  <si>
    <t>EUR</t>
  </si>
  <si>
    <t>%</t>
  </si>
  <si>
    <t>Autres postes de coûts de l'investissement</t>
  </si>
  <si>
    <t>Durée de l'emprunt (en années)</t>
  </si>
  <si>
    <t>Charges</t>
  </si>
  <si>
    <t>Durée d'amortissement (en années)</t>
  </si>
  <si>
    <t>Revenus de la vente d'électricité</t>
  </si>
  <si>
    <t>Autres revenus d'exploitation</t>
  </si>
  <si>
    <t>Coût des structures</t>
  </si>
  <si>
    <t>Données techniques de l'installation et hypothèses</t>
  </si>
  <si>
    <t>Montant à amortir (= investissement net)</t>
  </si>
  <si>
    <t>Tableau de flux</t>
  </si>
  <si>
    <t>Flux d'investissement</t>
  </si>
  <si>
    <t>Tirage sur facilité d'emprunt</t>
  </si>
  <si>
    <t>Remboursement du capital de l'emprunt</t>
  </si>
  <si>
    <t>Tirage des fonds propres</t>
  </si>
  <si>
    <t>Paiement de dividendes</t>
  </si>
  <si>
    <t>Tirage de la subvention et avantages</t>
  </si>
  <si>
    <t>Dotation aux provisions (DP)</t>
  </si>
  <si>
    <t>Dotation aux amortissements (DA)</t>
  </si>
  <si>
    <t>Résultat d'exploitation (REX) = EBE - DA - DP</t>
  </si>
  <si>
    <t>Ingénierie et frais de développement</t>
  </si>
  <si>
    <t>Coût des onduleurs</t>
  </si>
  <si>
    <t>Autres coûts électriques (transformateurs, réseau élec. interne)</t>
  </si>
  <si>
    <t>Hypothèse d'inflation</t>
  </si>
  <si>
    <t>Pré-exploitation</t>
  </si>
  <si>
    <t>Taux effectif d'IS</t>
  </si>
  <si>
    <t>Variation annuelle</t>
  </si>
  <si>
    <t>Frais financiers et légaux</t>
  </si>
  <si>
    <t>Total</t>
  </si>
  <si>
    <t>IFER</t>
  </si>
  <si>
    <t>CFE</t>
  </si>
  <si>
    <t>CVAE</t>
  </si>
  <si>
    <t>Taxe foncière</t>
  </si>
  <si>
    <t>Autres taxes</t>
  </si>
  <si>
    <t>Productible (kWh/kWc)</t>
  </si>
  <si>
    <t>C3S</t>
  </si>
  <si>
    <t>Numéro de la famille du projet :</t>
  </si>
  <si>
    <t>Puissance de l'installation (MWc)</t>
  </si>
  <si>
    <t>Energie produite (MWh/an)</t>
  </si>
  <si>
    <t xml:space="preserve">Le candidat doit respecter l'intégrité du plan d'affaires en ne saisissant que les cellules prévues à cet effet. Un code couleur identifie les cellules que le candidat peut compléter, et celles qui ne doivent pas être modifiées. 
Il est porté à l'attention du candidat que :
- les données doivent être renseignées en euros courants (valeurs nominales)
- les données doivent être renseignées en valeur positive, sauf si mention contraire (pour les flux de trésorerie notamment) 
- le modèle de plan d'affaires prend en compte des exercices de 12 mois (années calendaires), le candidat devra donc s'y conformer au moment de synthétiser ses données. </t>
  </si>
  <si>
    <t>Frais de gestion (administrative, comptable…)</t>
  </si>
  <si>
    <t>Tarif d'achat (EUR/MWh)</t>
  </si>
  <si>
    <t>Bonus financement participatif (EUR/MWh)</t>
  </si>
  <si>
    <t>Coût du stockage</t>
  </si>
  <si>
    <t>Taux d'intérêt de l'emprunt (en %)</t>
  </si>
  <si>
    <t>Perte annuelle du rendement des panneaux PV (%)</t>
  </si>
  <si>
    <t>Energie produite hors pointe (kWh/an)</t>
  </si>
  <si>
    <t>Tarif d'achat de l'énergie produite hors pointe (EUR/kWh)</t>
  </si>
  <si>
    <t>Energie produite à la pointe (kWh/an)</t>
  </si>
  <si>
    <t>Tarif d'achat de l'énergie produite à la pointe (EUR/kWh)</t>
  </si>
  <si>
    <t>Exploitation sous contrat d'achat</t>
  </si>
  <si>
    <t>Exploitation hors soutien public</t>
  </si>
  <si>
    <t>Tarif de vente hors soutien public (EUR/MWh)</t>
  </si>
  <si>
    <t xml:space="preserve">Capacité du stockage (consommation d'énergie en MWh) </t>
  </si>
  <si>
    <t>Hypothèse d'indexation</t>
  </si>
  <si>
    <t>Tarif de vente hors soutien public (EUR/kWh)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</si>
</sst>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%"/>
    <numFmt numFmtId="165" formatCode="#,##0_ ;\-#,##0\ "/>
    <numFmt numFmtId="166" formatCode="#,##0.00_ ;\-#,##0.00\ "/>
    <numFmt numFmtId="167" formatCode="_-* #,##0\ _€_-;\-* #,##0\ _€_-;_-* &quot;-&quot;??\ _€_-;_-@_-"/>
    <numFmt numFmtId="168" formatCode="0.00&quot; €/MWh&quot;"/>
    <numFmt numFmtId="169" formatCode="_-* #,##0.000\ _€_-;\-* #,##0.0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10" fontId="2" fillId="4" borderId="0" xfId="2" applyNumberFormat="1" applyFont="1" applyFill="1" applyProtection="1">
      <protection locked="0"/>
    </xf>
    <xf numFmtId="166" fontId="2" fillId="4" borderId="0" xfId="1" applyNumberFormat="1" applyFont="1" applyFill="1" applyProtection="1">
      <protection locked="0"/>
    </xf>
    <xf numFmtId="10" fontId="2" fillId="4" borderId="0" xfId="1" applyNumberFormat="1" applyFont="1" applyFill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165" fontId="2" fillId="4" borderId="4" xfId="1" applyNumberFormat="1" applyFont="1" applyFill="1" applyBorder="1" applyProtection="1">
      <protection locked="0"/>
    </xf>
    <xf numFmtId="165" fontId="2" fillId="4" borderId="6" xfId="1" applyNumberFormat="1" applyFont="1" applyFill="1" applyBorder="1" applyProtection="1">
      <protection locked="0"/>
    </xf>
    <xf numFmtId="165" fontId="2" fillId="4" borderId="0" xfId="1" applyNumberFormat="1" applyFont="1" applyFill="1" applyProtection="1">
      <protection locked="0"/>
    </xf>
    <xf numFmtId="165" fontId="2" fillId="4" borderId="3" xfId="1" applyNumberFormat="1" applyFont="1" applyFill="1" applyBorder="1" applyProtection="1">
      <protection locked="0"/>
    </xf>
    <xf numFmtId="168" fontId="2" fillId="4" borderId="0" xfId="1" applyNumberFormat="1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 indent="2"/>
      <protection locked="0"/>
    </xf>
    <xf numFmtId="0" fontId="2" fillId="4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2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0" fontId="6" fillId="5" borderId="6" xfId="2" applyNumberFormat="1" applyFont="1" applyFill="1" applyBorder="1" applyAlignment="1" applyProtection="1">
      <alignment horizontal="right"/>
      <protection locked="0"/>
    </xf>
    <xf numFmtId="167" fontId="6" fillId="9" borderId="6" xfId="1" applyNumberFormat="1" applyFont="1" applyFill="1" applyBorder="1" applyAlignment="1" applyProtection="1">
      <alignment horizontal="right"/>
      <protection locked="0"/>
    </xf>
    <xf numFmtId="167" fontId="6" fillId="9" borderId="0" xfId="1" applyNumberFormat="1" applyFont="1" applyFill="1" applyBorder="1" applyAlignment="1" applyProtection="1">
      <alignment horizontal="right"/>
      <protection locked="0"/>
    </xf>
    <xf numFmtId="10" fontId="6" fillId="10" borderId="6" xfId="2" applyNumberFormat="1" applyFont="1" applyFill="1" applyBorder="1" applyAlignment="1" applyProtection="1">
      <alignment horizontal="right"/>
      <protection locked="0"/>
    </xf>
    <xf numFmtId="10" fontId="6" fillId="10" borderId="0" xfId="2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horizontal="left" indent="2"/>
      <protection locked="0"/>
    </xf>
    <xf numFmtId="10" fontId="6" fillId="10" borderId="8" xfId="2" applyNumberFormat="1" applyFont="1" applyFill="1" applyBorder="1" applyAlignment="1" applyProtection="1">
      <alignment horizontal="right"/>
      <protection locked="0"/>
    </xf>
    <xf numFmtId="10" fontId="6" fillId="10" borderId="2" xfId="2" applyNumberFormat="1" applyFont="1" applyFill="1" applyBorder="1" applyAlignment="1" applyProtection="1">
      <alignment horizontal="right"/>
      <protection locked="0"/>
    </xf>
    <xf numFmtId="167" fontId="6" fillId="9" borderId="0" xfId="1" applyNumberFormat="1" applyFont="1" applyFill="1" applyAlignment="1" applyProtection="1">
      <alignment horizontal="right"/>
      <protection locked="0"/>
    </xf>
    <xf numFmtId="10" fontId="6" fillId="10" borderId="0" xfId="2" applyNumberFormat="1" applyFont="1" applyFill="1" applyAlignment="1" applyProtection="1">
      <alignment horizontal="right"/>
      <protection locked="0"/>
    </xf>
    <xf numFmtId="43" fontId="2" fillId="2" borderId="0" xfId="1" applyFont="1" applyFill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43" fontId="2" fillId="3" borderId="1" xfId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165" fontId="2" fillId="2" borderId="0" xfId="1" applyNumberFormat="1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left" indent="2"/>
    </xf>
    <xf numFmtId="165" fontId="2" fillId="5" borderId="0" xfId="1" applyNumberFormat="1" applyFont="1" applyFill="1" applyProtection="1"/>
    <xf numFmtId="166" fontId="2" fillId="5" borderId="0" xfId="1" applyNumberFormat="1" applyFont="1" applyFill="1" applyProtection="1"/>
    <xf numFmtId="164" fontId="2" fillId="5" borderId="0" xfId="2" applyNumberFormat="1" applyFont="1" applyFill="1" applyAlignment="1" applyProtection="1">
      <alignment horizontal="center"/>
    </xf>
    <xf numFmtId="165" fontId="2" fillId="5" borderId="0" xfId="0" applyNumberFormat="1" applyFont="1" applyFill="1" applyProtection="1"/>
    <xf numFmtId="10" fontId="6" fillId="5" borderId="0" xfId="2" applyNumberFormat="1" applyFont="1" applyFill="1" applyBorder="1" applyAlignment="1" applyProtection="1">
      <alignment horizontal="right"/>
    </xf>
    <xf numFmtId="10" fontId="6" fillId="5" borderId="2" xfId="2" applyNumberFormat="1" applyFont="1" applyFill="1" applyBorder="1" applyAlignment="1" applyProtection="1">
      <alignment horizontal="right"/>
    </xf>
    <xf numFmtId="10" fontId="6" fillId="5" borderId="6" xfId="2" applyNumberFormat="1" applyFont="1" applyFill="1" applyBorder="1" applyAlignment="1" applyProtection="1">
      <alignment horizontal="right"/>
    </xf>
    <xf numFmtId="165" fontId="3" fillId="5" borderId="0" xfId="1" applyNumberFormat="1" applyFont="1" applyFill="1" applyAlignment="1" applyProtection="1">
      <alignment horizontal="right"/>
    </xf>
    <xf numFmtId="165" fontId="3" fillId="5" borderId="6" xfId="1" applyNumberFormat="1" applyFont="1" applyFill="1" applyBorder="1" applyAlignment="1" applyProtection="1">
      <alignment horizontal="right"/>
    </xf>
    <xf numFmtId="165" fontId="3" fillId="5" borderId="0" xfId="1" applyNumberFormat="1" applyFont="1" applyFill="1" applyBorder="1" applyAlignment="1" applyProtection="1">
      <alignment horizontal="right"/>
    </xf>
    <xf numFmtId="165" fontId="2" fillId="5" borderId="6" xfId="1" applyNumberFormat="1" applyFont="1" applyFill="1" applyBorder="1" applyProtection="1"/>
    <xf numFmtId="165" fontId="2" fillId="5" borderId="0" xfId="1" applyNumberFormat="1" applyFont="1" applyFill="1" applyBorder="1" applyProtection="1"/>
    <xf numFmtId="165" fontId="3" fillId="5" borderId="0" xfId="1" applyNumberFormat="1" applyFont="1" applyFill="1" applyProtection="1"/>
    <xf numFmtId="165" fontId="3" fillId="5" borderId="6" xfId="1" applyNumberFormat="1" applyFont="1" applyFill="1" applyBorder="1" applyProtection="1"/>
    <xf numFmtId="165" fontId="3" fillId="5" borderId="0" xfId="1" applyNumberFormat="1" applyFont="1" applyFill="1" applyBorder="1" applyProtection="1"/>
    <xf numFmtId="164" fontId="2" fillId="5" borderId="0" xfId="2" applyNumberFormat="1" applyFont="1" applyFill="1" applyAlignment="1" applyProtection="1">
      <alignment horizontal="left" indent="6"/>
    </xf>
    <xf numFmtId="164" fontId="2" fillId="5" borderId="6" xfId="2" applyNumberFormat="1" applyFont="1" applyFill="1" applyBorder="1" applyAlignment="1" applyProtection="1">
      <alignment horizontal="left" indent="6"/>
    </xf>
    <xf numFmtId="164" fontId="2" fillId="5" borderId="0" xfId="2" applyNumberFormat="1" applyFont="1" applyFill="1" applyBorder="1" applyAlignment="1" applyProtection="1">
      <alignment horizontal="left" indent="6"/>
    </xf>
    <xf numFmtId="0" fontId="2" fillId="2" borderId="0" xfId="0" applyFont="1" applyFill="1" applyAlignment="1" applyProtection="1">
      <alignment horizontal="right" indent="2"/>
    </xf>
    <xf numFmtId="0" fontId="3" fillId="3" borderId="1" xfId="0" applyFont="1" applyFill="1" applyBorder="1" applyAlignment="1" applyProtection="1"/>
    <xf numFmtId="0" fontId="2" fillId="2" borderId="1" xfId="0" applyFont="1" applyFill="1" applyBorder="1" applyProtection="1"/>
    <xf numFmtId="0" fontId="6" fillId="2" borderId="0" xfId="0" applyFont="1" applyFill="1" applyAlignment="1" applyProtection="1">
      <alignment horizontal="left" indent="3"/>
    </xf>
    <xf numFmtId="0" fontId="6" fillId="2" borderId="2" xfId="0" applyFont="1" applyFill="1" applyBorder="1" applyAlignment="1" applyProtection="1">
      <alignment horizontal="left" indent="3"/>
    </xf>
    <xf numFmtId="0" fontId="2" fillId="2" borderId="4" xfId="0" applyFont="1" applyFill="1" applyBorder="1" applyAlignment="1" applyProtection="1">
      <alignment horizontal="left" indent="2"/>
    </xf>
    <xf numFmtId="0" fontId="6" fillId="2" borderId="0" xfId="0" applyFont="1" applyFill="1" applyBorder="1" applyAlignment="1" applyProtection="1">
      <alignment horizontal="left" indent="3"/>
    </xf>
    <xf numFmtId="0" fontId="2" fillId="2" borderId="0" xfId="0" applyFont="1" applyFill="1" applyBorder="1" applyAlignment="1" applyProtection="1">
      <alignment horizontal="left" indent="2"/>
    </xf>
    <xf numFmtId="0" fontId="3" fillId="3" borderId="1" xfId="0" applyFont="1" applyFill="1" applyBorder="1" applyAlignment="1" applyProtection="1">
      <alignment horizontal="left"/>
    </xf>
    <xf numFmtId="0" fontId="3" fillId="2" borderId="0" xfId="0" applyFont="1" applyFill="1" applyProtection="1"/>
    <xf numFmtId="0" fontId="2" fillId="2" borderId="0" xfId="0" applyFont="1" applyFill="1" applyAlignment="1" applyProtection="1">
      <alignment horizontal="left" indent="4"/>
    </xf>
    <xf numFmtId="0" fontId="2" fillId="0" borderId="0" xfId="0" applyFont="1" applyFill="1" applyAlignment="1" applyProtection="1">
      <alignment horizontal="left" indent="2"/>
    </xf>
    <xf numFmtId="0" fontId="3" fillId="3" borderId="1" xfId="0" applyFont="1" applyFill="1" applyBorder="1" applyProtection="1"/>
    <xf numFmtId="0" fontId="3" fillId="2" borderId="1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 wrapText="1"/>
    </xf>
    <xf numFmtId="0" fontId="2" fillId="3" borderId="6" xfId="0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 wrapText="1"/>
    </xf>
    <xf numFmtId="0" fontId="2" fillId="3" borderId="8" xfId="0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169" fontId="6" fillId="5" borderId="0" xfId="1" applyNumberFormat="1" applyFont="1" applyFill="1" applyBorder="1" applyAlignment="1" applyProtection="1">
      <alignment horizontal="right"/>
    </xf>
    <xf numFmtId="169" fontId="6" fillId="5" borderId="6" xfId="1" applyNumberFormat="1" applyFont="1" applyFill="1" applyBorder="1" applyAlignment="1" applyProtection="1">
      <alignment horizontal="right"/>
      <protection locked="0"/>
    </xf>
    <xf numFmtId="169" fontId="6" fillId="4" borderId="0" xfId="1" applyNumberFormat="1" applyFont="1" applyFill="1" applyBorder="1" applyAlignment="1" applyProtection="1">
      <alignment horizontal="right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6"/>
  <sheetViews>
    <sheetView tabSelected="1" zoomScale="85" zoomScaleNormal="85" workbookViewId="0">
      <selection activeCell="B44" sqref="B44"/>
    </sheetView>
  </sheetViews>
  <sheetFormatPr baseColWidth="10" defaultColWidth="0" defaultRowHeight="14.25" zeroHeight="1" x14ac:dyDescent="0.2"/>
  <cols>
    <col min="1" max="1" width="68.140625" style="40" bestFit="1" customWidth="1"/>
    <col min="2" max="2" width="27.85546875" style="11" customWidth="1"/>
    <col min="3" max="3" width="15.5703125" style="11" bestFit="1" customWidth="1"/>
    <col min="4" max="4" width="15.85546875" style="11" customWidth="1"/>
    <col min="5" max="21" width="15.5703125" style="11" customWidth="1"/>
    <col min="22" max="22" width="15.5703125" style="11" bestFit="1" customWidth="1"/>
    <col min="23" max="32" width="15.7109375" style="11" bestFit="1" customWidth="1"/>
    <col min="33" max="33" width="0" style="11" hidden="1" customWidth="1"/>
    <col min="34" max="16384" width="11.42578125" style="11" hidden="1"/>
  </cols>
  <sheetData>
    <row r="1" spans="1:32" ht="3" customHeight="1" x14ac:dyDescent="0.2">
      <c r="A1" s="11"/>
    </row>
    <row r="2" spans="1:32" x14ac:dyDescent="0.2">
      <c r="A2" s="61" t="s">
        <v>19</v>
      </c>
      <c r="B2" s="13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3" customHeight="1" x14ac:dyDescent="0.2">
      <c r="A3" s="12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x14ac:dyDescent="0.2">
      <c r="A4" s="61" t="s">
        <v>20</v>
      </c>
      <c r="B4" s="43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x14ac:dyDescent="0.2">
      <c r="A5" s="11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ht="14.25" customHeight="1" x14ac:dyDescent="0.2">
      <c r="A6" s="76" t="s">
        <v>28</v>
      </c>
      <c r="B6" s="76"/>
      <c r="D6" s="40"/>
      <c r="E6" s="78" t="s">
        <v>76</v>
      </c>
      <c r="F6" s="79"/>
      <c r="G6" s="79"/>
      <c r="H6" s="79"/>
      <c r="I6" s="79"/>
      <c r="J6" s="8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3" customHeight="1" x14ac:dyDescent="0.2">
      <c r="A7" s="11"/>
      <c r="D7" s="40"/>
      <c r="E7" s="81"/>
      <c r="F7" s="82"/>
      <c r="G7" s="82"/>
      <c r="H7" s="82"/>
      <c r="I7" s="82"/>
      <c r="J7" s="83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x14ac:dyDescent="0.2">
      <c r="A8" s="76" t="s">
        <v>29</v>
      </c>
      <c r="B8" s="76"/>
      <c r="D8" s="40"/>
      <c r="E8" s="81"/>
      <c r="F8" s="82"/>
      <c r="G8" s="82"/>
      <c r="H8" s="82"/>
      <c r="I8" s="82"/>
      <c r="J8" s="83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 ht="3" customHeight="1" x14ac:dyDescent="0.2">
      <c r="A9" s="14"/>
      <c r="B9" s="14"/>
      <c r="D9" s="40"/>
      <c r="E9" s="81"/>
      <c r="F9" s="82"/>
      <c r="G9" s="82"/>
      <c r="H9" s="82"/>
      <c r="I9" s="82"/>
      <c r="J9" s="83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 x14ac:dyDescent="0.2">
      <c r="A10" s="40" t="s">
        <v>73</v>
      </c>
      <c r="B10" s="10"/>
      <c r="D10" s="40"/>
      <c r="E10" s="81"/>
      <c r="F10" s="82"/>
      <c r="G10" s="82"/>
      <c r="H10" s="82"/>
      <c r="I10" s="82"/>
      <c r="J10" s="83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x14ac:dyDescent="0.2">
      <c r="A11" s="11"/>
      <c r="B11" s="40"/>
      <c r="D11" s="40"/>
      <c r="E11" s="81"/>
      <c r="F11" s="82"/>
      <c r="G11" s="82"/>
      <c r="H11" s="82"/>
      <c r="I11" s="82"/>
      <c r="J11" s="83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ht="15" x14ac:dyDescent="0.25">
      <c r="A12" s="62" t="s">
        <v>23</v>
      </c>
      <c r="B12" s="15" t="s">
        <v>36</v>
      </c>
      <c r="D12" s="40"/>
      <c r="E12" s="81"/>
      <c r="F12" s="82"/>
      <c r="G12" s="82"/>
      <c r="H12" s="82"/>
      <c r="I12" s="82"/>
      <c r="J12" s="83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 ht="9" customHeight="1" x14ac:dyDescent="0.2">
      <c r="D13" s="40"/>
      <c r="E13" s="81"/>
      <c r="F13" s="82"/>
      <c r="G13" s="82"/>
      <c r="H13" s="82"/>
      <c r="I13" s="82"/>
      <c r="J13" s="8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 x14ac:dyDescent="0.2">
      <c r="A14" s="42" t="s">
        <v>30</v>
      </c>
      <c r="B14" s="7"/>
      <c r="D14" s="40"/>
      <c r="E14" s="81"/>
      <c r="F14" s="82"/>
      <c r="G14" s="82"/>
      <c r="H14" s="82"/>
      <c r="I14" s="82"/>
      <c r="J14" s="8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x14ac:dyDescent="0.2">
      <c r="A15" s="42" t="s">
        <v>33</v>
      </c>
      <c r="B15" s="44" t="e">
        <f>B14/B39/1000000</f>
        <v>#DIV/0!</v>
      </c>
      <c r="D15" s="40"/>
      <c r="E15" s="81"/>
      <c r="F15" s="82"/>
      <c r="G15" s="82"/>
      <c r="H15" s="82"/>
      <c r="I15" s="82"/>
      <c r="J15" s="83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 ht="9" customHeight="1" x14ac:dyDescent="0.2">
      <c r="A16" s="42"/>
      <c r="B16" s="40"/>
      <c r="D16" s="40"/>
      <c r="E16" s="81"/>
      <c r="F16" s="82"/>
      <c r="G16" s="82"/>
      <c r="H16" s="82"/>
      <c r="I16" s="82"/>
      <c r="J16" s="83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1:32" ht="15" x14ac:dyDescent="0.25">
      <c r="A17" s="62" t="s">
        <v>34</v>
      </c>
      <c r="B17" s="15" t="s">
        <v>36</v>
      </c>
      <c r="C17" s="15" t="s">
        <v>37</v>
      </c>
      <c r="D17" s="40"/>
      <c r="E17" s="84"/>
      <c r="F17" s="85"/>
      <c r="G17" s="85"/>
      <c r="H17" s="85"/>
      <c r="I17" s="85"/>
      <c r="J17" s="86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ht="9" customHeight="1" x14ac:dyDescent="0.2">
      <c r="A18" s="42"/>
      <c r="B18" s="40"/>
      <c r="D18" s="40"/>
      <c r="E18" s="41"/>
      <c r="F18" s="41"/>
      <c r="G18" s="41"/>
      <c r="H18" s="41"/>
      <c r="I18" s="41"/>
      <c r="J18" s="41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1:32" x14ac:dyDescent="0.2">
      <c r="A19" s="42" t="s">
        <v>31</v>
      </c>
      <c r="B19" s="7"/>
      <c r="C19" s="45" t="e">
        <f t="shared" ref="C19:C26" si="0">B19/$B$14</f>
        <v>#DIV/0!</v>
      </c>
      <c r="D19" s="40"/>
      <c r="E19" s="41"/>
      <c r="F19" s="41"/>
      <c r="G19" s="41"/>
      <c r="H19" s="41"/>
      <c r="I19" s="41"/>
      <c r="J19" s="41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2" x14ac:dyDescent="0.2">
      <c r="A20" s="42" t="s">
        <v>32</v>
      </c>
      <c r="B20" s="7"/>
      <c r="C20" s="45" t="e">
        <f t="shared" si="0"/>
        <v>#DIV/0!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</row>
    <row r="21" spans="1:32" x14ac:dyDescent="0.2">
      <c r="A21" s="42" t="s">
        <v>58</v>
      </c>
      <c r="B21" s="7"/>
      <c r="C21" s="45" t="e">
        <f t="shared" si="0"/>
        <v>#DIV/0!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</row>
    <row r="22" spans="1:32" x14ac:dyDescent="0.2">
      <c r="A22" s="42" t="s">
        <v>80</v>
      </c>
      <c r="B22" s="7"/>
      <c r="C22" s="45" t="e">
        <f t="shared" si="0"/>
        <v>#DIV/0!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</row>
    <row r="23" spans="1:32" x14ac:dyDescent="0.2">
      <c r="A23" s="42" t="s">
        <v>59</v>
      </c>
      <c r="B23" s="7"/>
      <c r="C23" s="45" t="e">
        <f t="shared" si="0"/>
        <v>#DIV/0!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1:32" x14ac:dyDescent="0.2">
      <c r="A24" s="42" t="s">
        <v>44</v>
      </c>
      <c r="B24" s="7"/>
      <c r="C24" s="45" t="e">
        <f t="shared" si="0"/>
        <v>#DIV/0!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</row>
    <row r="25" spans="1:32" x14ac:dyDescent="0.2">
      <c r="A25" s="42" t="s">
        <v>57</v>
      </c>
      <c r="B25" s="7"/>
      <c r="C25" s="45" t="e">
        <f t="shared" si="0"/>
        <v>#DIV/0!</v>
      </c>
      <c r="D25" s="40"/>
      <c r="E25" s="40"/>
      <c r="F25" s="40"/>
      <c r="G25" s="40"/>
      <c r="H25" s="40"/>
      <c r="I25" s="41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</row>
    <row r="26" spans="1:32" x14ac:dyDescent="0.2">
      <c r="A26" s="42" t="s">
        <v>64</v>
      </c>
      <c r="B26" s="7"/>
      <c r="C26" s="45" t="e">
        <f t="shared" si="0"/>
        <v>#DIV/0!</v>
      </c>
      <c r="D26" s="40"/>
      <c r="E26" s="40"/>
      <c r="F26" s="40"/>
      <c r="G26" s="40"/>
      <c r="H26" s="40"/>
      <c r="I26" s="41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</row>
    <row r="27" spans="1:32" x14ac:dyDescent="0.2">
      <c r="A27" s="42" t="s">
        <v>38</v>
      </c>
      <c r="B27" s="7"/>
      <c r="C27" s="45" t="e">
        <f>B27/$B$14</f>
        <v>#DIV/0!</v>
      </c>
      <c r="D27" s="40"/>
      <c r="E27" s="40"/>
      <c r="F27" s="40"/>
      <c r="G27" s="40"/>
      <c r="H27" s="40"/>
      <c r="I27" s="41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</row>
    <row r="28" spans="1:32" x14ac:dyDescent="0.2">
      <c r="A28" s="42" t="s">
        <v>65</v>
      </c>
      <c r="B28" s="46">
        <f>SUM(B19:B27)</f>
        <v>0</v>
      </c>
      <c r="C28" s="45" t="e">
        <f>B28/$B$14</f>
        <v>#DIV/0!</v>
      </c>
      <c r="D28" s="40"/>
      <c r="E28" s="40"/>
      <c r="F28" s="40"/>
      <c r="G28" s="40"/>
      <c r="H28" s="40"/>
      <c r="I28" s="41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</row>
    <row r="29" spans="1:32" ht="9" customHeight="1" x14ac:dyDescent="0.2">
      <c r="A29" s="42"/>
      <c r="B29" s="40"/>
      <c r="D29" s="40"/>
      <c r="E29" s="40"/>
      <c r="F29" s="40"/>
      <c r="G29" s="40"/>
      <c r="H29" s="40"/>
      <c r="I29" s="41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1:32" ht="15" x14ac:dyDescent="0.25">
      <c r="A30" s="62" t="s">
        <v>35</v>
      </c>
      <c r="B30" s="15" t="s">
        <v>36</v>
      </c>
      <c r="C30" s="15" t="s">
        <v>37</v>
      </c>
      <c r="D30" s="40"/>
      <c r="E30" s="40"/>
      <c r="F30" s="40"/>
      <c r="G30" s="40"/>
      <c r="H30" s="40"/>
      <c r="I30" s="41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</row>
    <row r="31" spans="1:32" ht="9" customHeight="1" x14ac:dyDescent="0.2">
      <c r="B31" s="40"/>
      <c r="D31" s="40"/>
      <c r="E31" s="40"/>
      <c r="F31" s="40"/>
      <c r="G31" s="40"/>
      <c r="H31" s="40"/>
      <c r="I31" s="41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1:32" x14ac:dyDescent="0.2">
      <c r="A32" s="42" t="s">
        <v>21</v>
      </c>
      <c r="B32" s="7"/>
      <c r="C32" s="45" t="e">
        <f>B32/$B$14</f>
        <v>#DIV/0!</v>
      </c>
      <c r="D32" s="40"/>
      <c r="E32" s="40"/>
      <c r="F32" s="40"/>
      <c r="G32" s="40"/>
      <c r="H32" s="40"/>
      <c r="I32" s="41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</row>
    <row r="33" spans="1:32" x14ac:dyDescent="0.2">
      <c r="A33" s="42" t="s">
        <v>22</v>
      </c>
      <c r="B33" s="7"/>
      <c r="C33" s="45" t="e">
        <f t="shared" ref="C33" si="1">B33/$B$14</f>
        <v>#DIV/0!</v>
      </c>
      <c r="D33" s="40"/>
      <c r="E33" s="40"/>
      <c r="F33" s="40"/>
      <c r="G33" s="40"/>
      <c r="H33" s="40"/>
      <c r="I33" s="41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</row>
    <row r="34" spans="1:32" x14ac:dyDescent="0.2">
      <c r="A34" s="42" t="s">
        <v>81</v>
      </c>
      <c r="B34" s="1"/>
      <c r="D34" s="40"/>
      <c r="E34" s="40"/>
      <c r="F34" s="40"/>
      <c r="G34" s="40"/>
      <c r="H34" s="40"/>
      <c r="I34" s="41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32" x14ac:dyDescent="0.2">
      <c r="A35" s="42" t="s">
        <v>39</v>
      </c>
      <c r="B35" s="7"/>
      <c r="D35" s="40"/>
      <c r="E35" s="40"/>
      <c r="F35" s="40"/>
      <c r="G35" s="40"/>
      <c r="H35" s="40"/>
      <c r="I35" s="41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</row>
    <row r="36" spans="1:32" ht="9" customHeight="1" x14ac:dyDescent="0.2">
      <c r="B36" s="40"/>
      <c r="D36" s="40"/>
      <c r="E36" s="40"/>
      <c r="F36" s="40"/>
      <c r="G36" s="40"/>
      <c r="H36" s="40"/>
      <c r="I36" s="41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ht="15" x14ac:dyDescent="0.25">
      <c r="A37" s="62" t="s">
        <v>45</v>
      </c>
      <c r="B37" s="15" t="s">
        <v>36</v>
      </c>
      <c r="D37" s="40"/>
      <c r="E37" s="40"/>
      <c r="F37" s="40"/>
      <c r="G37" s="40"/>
      <c r="H37" s="40"/>
      <c r="I37" s="41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32" ht="9" customHeight="1" x14ac:dyDescent="0.2">
      <c r="B38" s="40"/>
      <c r="D38" s="40"/>
      <c r="E38" s="40"/>
      <c r="F38" s="40"/>
      <c r="G38" s="40"/>
      <c r="H38" s="40"/>
      <c r="I38" s="41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1:32" x14ac:dyDescent="0.2">
      <c r="A39" s="42" t="s">
        <v>74</v>
      </c>
      <c r="B39" s="2"/>
      <c r="D39" s="40"/>
      <c r="E39" s="40"/>
      <c r="F39" s="40"/>
      <c r="G39" s="40"/>
      <c r="H39" s="40"/>
      <c r="I39" s="41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32" x14ac:dyDescent="0.2">
      <c r="A40" s="42" t="s">
        <v>75</v>
      </c>
      <c r="B40" s="7"/>
      <c r="D40" s="40"/>
      <c r="E40" s="40"/>
      <c r="F40" s="40"/>
      <c r="G40" s="40"/>
      <c r="H40" s="40"/>
      <c r="I40" s="41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2" x14ac:dyDescent="0.2">
      <c r="A41" s="42" t="s">
        <v>71</v>
      </c>
      <c r="B41" s="7"/>
      <c r="D41" s="40"/>
      <c r="E41" s="40"/>
      <c r="F41" s="40"/>
      <c r="G41" s="40"/>
      <c r="H41" s="40"/>
      <c r="I41" s="41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1:32" x14ac:dyDescent="0.2">
      <c r="A42" s="42" t="s">
        <v>82</v>
      </c>
      <c r="B42" s="3"/>
      <c r="D42" s="40"/>
      <c r="E42" s="40"/>
      <c r="F42" s="40"/>
      <c r="G42" s="40"/>
      <c r="H42" s="40"/>
      <c r="I42" s="41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x14ac:dyDescent="0.2">
      <c r="A43" s="42" t="s">
        <v>90</v>
      </c>
      <c r="B43" s="7"/>
      <c r="D43" s="40"/>
      <c r="E43" s="40"/>
      <c r="F43" s="40"/>
      <c r="G43" s="40"/>
      <c r="H43" s="40"/>
      <c r="I43" s="41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</row>
    <row r="44" spans="1:32" x14ac:dyDescent="0.2">
      <c r="A44" s="42" t="s">
        <v>79</v>
      </c>
      <c r="B44" s="9"/>
      <c r="D44" s="40"/>
      <c r="E44" s="40"/>
      <c r="F44" s="40"/>
      <c r="G44" s="40"/>
      <c r="H44" s="40"/>
      <c r="I44" s="41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x14ac:dyDescent="0.2">
      <c r="A45" s="42" t="s">
        <v>78</v>
      </c>
      <c r="B45" s="9"/>
      <c r="D45" s="40"/>
      <c r="E45" s="40"/>
      <c r="F45" s="42"/>
      <c r="G45" s="40"/>
      <c r="H45" s="40"/>
      <c r="I45" s="41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x14ac:dyDescent="0.2">
      <c r="A46" s="42" t="s">
        <v>89</v>
      </c>
      <c r="B46" s="9"/>
      <c r="D46" s="40"/>
      <c r="E46" s="40"/>
      <c r="F46" s="42"/>
      <c r="G46" s="40"/>
      <c r="H46" s="40"/>
      <c r="I46" s="41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9" customHeight="1" x14ac:dyDescent="0.2">
      <c r="B47" s="40"/>
      <c r="D47" s="40"/>
      <c r="E47" s="40"/>
      <c r="F47" s="40"/>
      <c r="G47" s="40"/>
      <c r="H47" s="40"/>
      <c r="I47" s="41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ht="15" x14ac:dyDescent="0.25">
      <c r="A48" s="62" t="s">
        <v>40</v>
      </c>
      <c r="B48" s="15" t="s">
        <v>36</v>
      </c>
      <c r="D48" s="40"/>
      <c r="E48" s="40"/>
      <c r="F48" s="40"/>
      <c r="G48" s="40"/>
      <c r="H48" s="40"/>
      <c r="I48" s="41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</row>
    <row r="49" spans="1:32" ht="9" customHeight="1" x14ac:dyDescent="0.2">
      <c r="B49" s="40"/>
      <c r="D49" s="40"/>
      <c r="E49" s="40"/>
      <c r="F49" s="40"/>
      <c r="G49" s="40"/>
      <c r="H49" s="40"/>
      <c r="I49" s="41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1:32" x14ac:dyDescent="0.2">
      <c r="A50" s="42" t="s">
        <v>46</v>
      </c>
      <c r="B50" s="43">
        <f>B14</f>
        <v>0</v>
      </c>
      <c r="D50" s="40"/>
      <c r="E50" s="40"/>
      <c r="F50" s="40"/>
      <c r="G50" s="40"/>
      <c r="H50" s="40"/>
      <c r="I50" s="41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51" spans="1:32" x14ac:dyDescent="0.2">
      <c r="A51" s="42" t="s">
        <v>41</v>
      </c>
      <c r="B51" s="7"/>
      <c r="D51" s="40"/>
      <c r="E51" s="40"/>
      <c r="F51" s="40"/>
      <c r="G51" s="40"/>
      <c r="H51" s="40"/>
      <c r="I51" s="41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x14ac:dyDescent="0.2">
      <c r="A52" s="42" t="s">
        <v>60</v>
      </c>
      <c r="B52" s="1"/>
      <c r="D52" s="40"/>
      <c r="E52" s="40"/>
      <c r="F52" s="40"/>
      <c r="G52" s="40"/>
      <c r="H52" s="40"/>
      <c r="I52" s="41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" x14ac:dyDescent="0.2">
      <c r="A53" s="42" t="s">
        <v>91</v>
      </c>
      <c r="B53" s="1"/>
      <c r="D53" s="40"/>
      <c r="E53" s="40"/>
      <c r="F53" s="40"/>
      <c r="G53" s="40"/>
      <c r="H53" s="40"/>
      <c r="I53" s="41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 ht="9" customHeight="1" x14ac:dyDescent="0.2">
      <c r="A54" s="42"/>
      <c r="B54" s="40"/>
      <c r="D54" s="40"/>
      <c r="E54" s="40"/>
      <c r="F54" s="40"/>
      <c r="G54" s="40"/>
      <c r="H54" s="40"/>
      <c r="I54" s="41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ht="15" customHeight="1" x14ac:dyDescent="0.25">
      <c r="B55" s="17" t="s">
        <v>61</v>
      </c>
      <c r="C55" s="77" t="s">
        <v>87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87" t="s">
        <v>88</v>
      </c>
      <c r="X55" s="88"/>
      <c r="Y55" s="88"/>
      <c r="Z55" s="88"/>
      <c r="AA55" s="88"/>
      <c r="AB55" s="88"/>
      <c r="AC55" s="88"/>
      <c r="AD55" s="88"/>
      <c r="AE55" s="88"/>
      <c r="AF55" s="88"/>
    </row>
    <row r="56" spans="1:32" ht="3" customHeight="1" x14ac:dyDescent="0.25">
      <c r="B56" s="75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  <c r="AB56" s="19"/>
      <c r="AC56" s="19"/>
      <c r="AD56" s="19"/>
      <c r="AE56" s="19"/>
      <c r="AF56" s="19"/>
    </row>
    <row r="57" spans="1:32" ht="15" x14ac:dyDescent="0.25">
      <c r="A57" s="63" t="s">
        <v>12</v>
      </c>
      <c r="B57" s="20">
        <v>0</v>
      </c>
      <c r="C57" s="21">
        <v>1</v>
      </c>
      <c r="D57" s="21">
        <v>2</v>
      </c>
      <c r="E57" s="21">
        <v>3</v>
      </c>
      <c r="F57" s="21">
        <v>4</v>
      </c>
      <c r="G57" s="21">
        <v>5</v>
      </c>
      <c r="H57" s="21">
        <v>6</v>
      </c>
      <c r="I57" s="21">
        <v>7</v>
      </c>
      <c r="J57" s="21">
        <v>8</v>
      </c>
      <c r="K57" s="21">
        <v>9</v>
      </c>
      <c r="L57" s="21">
        <v>10</v>
      </c>
      <c r="M57" s="21">
        <v>11</v>
      </c>
      <c r="N57" s="21">
        <v>12</v>
      </c>
      <c r="O57" s="21">
        <v>13</v>
      </c>
      <c r="P57" s="21">
        <v>14</v>
      </c>
      <c r="Q57" s="21">
        <v>15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21">
        <v>21</v>
      </c>
      <c r="X57" s="21">
        <v>22</v>
      </c>
      <c r="Y57" s="21">
        <v>23</v>
      </c>
      <c r="Z57" s="21">
        <v>24</v>
      </c>
      <c r="AA57" s="21">
        <v>25</v>
      </c>
      <c r="AB57" s="21">
        <v>26</v>
      </c>
      <c r="AC57" s="21">
        <v>27</v>
      </c>
      <c r="AD57" s="21">
        <v>28</v>
      </c>
      <c r="AE57" s="21">
        <v>29</v>
      </c>
      <c r="AF57" s="21">
        <v>30</v>
      </c>
    </row>
    <row r="58" spans="1:32" x14ac:dyDescent="0.2"/>
    <row r="59" spans="1:32" x14ac:dyDescent="0.2">
      <c r="A59" s="42" t="s">
        <v>83</v>
      </c>
      <c r="B59" s="1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6"/>
      <c r="X59" s="4"/>
      <c r="Y59" s="4"/>
      <c r="Z59" s="4"/>
      <c r="AA59" s="4"/>
      <c r="AB59" s="4"/>
      <c r="AC59" s="4"/>
      <c r="AD59" s="4"/>
      <c r="AE59" s="4"/>
      <c r="AF59" s="4"/>
    </row>
    <row r="60" spans="1:32" x14ac:dyDescent="0.2">
      <c r="A60" s="64" t="s">
        <v>63</v>
      </c>
      <c r="B60" s="16"/>
      <c r="C60" s="47"/>
      <c r="D60" s="47" t="e">
        <f>D59/C59-1</f>
        <v>#DIV/0!</v>
      </c>
      <c r="E60" s="47" t="e">
        <f t="shared" ref="E60" si="2">E59/D59-1</f>
        <v>#DIV/0!</v>
      </c>
      <c r="F60" s="47" t="e">
        <f t="shared" ref="F60" si="3">F59/E59-1</f>
        <v>#DIV/0!</v>
      </c>
      <c r="G60" s="47" t="e">
        <f t="shared" ref="G60" si="4">G59/F59-1</f>
        <v>#DIV/0!</v>
      </c>
      <c r="H60" s="47" t="e">
        <f t="shared" ref="H60" si="5">H59/G59-1</f>
        <v>#DIV/0!</v>
      </c>
      <c r="I60" s="47" t="e">
        <f t="shared" ref="I60" si="6">I59/H59-1</f>
        <v>#DIV/0!</v>
      </c>
      <c r="J60" s="47" t="e">
        <f t="shared" ref="J60" si="7">J59/I59-1</f>
        <v>#DIV/0!</v>
      </c>
      <c r="K60" s="47" t="e">
        <f t="shared" ref="K60" si="8">K59/J59-1</f>
        <v>#DIV/0!</v>
      </c>
      <c r="L60" s="47" t="e">
        <f t="shared" ref="L60" si="9">L59/K59-1</f>
        <v>#DIV/0!</v>
      </c>
      <c r="M60" s="47" t="e">
        <f t="shared" ref="M60" si="10">M59/L59-1</f>
        <v>#DIV/0!</v>
      </c>
      <c r="N60" s="47" t="e">
        <f t="shared" ref="N60" si="11">N59/M59-1</f>
        <v>#DIV/0!</v>
      </c>
      <c r="O60" s="47" t="e">
        <f t="shared" ref="O60" si="12">O59/N59-1</f>
        <v>#DIV/0!</v>
      </c>
      <c r="P60" s="47" t="e">
        <f t="shared" ref="P60" si="13">P59/O59-1</f>
        <v>#DIV/0!</v>
      </c>
      <c r="Q60" s="47" t="e">
        <f t="shared" ref="Q60" si="14">Q59/P59-1</f>
        <v>#DIV/0!</v>
      </c>
      <c r="R60" s="47" t="e">
        <f t="shared" ref="R60" si="15">R59/Q59-1</f>
        <v>#DIV/0!</v>
      </c>
      <c r="S60" s="47" t="e">
        <f t="shared" ref="S60" si="16">S59/R59-1</f>
        <v>#DIV/0!</v>
      </c>
      <c r="T60" s="47" t="e">
        <f t="shared" ref="T60" si="17">T59/S59-1</f>
        <v>#DIV/0!</v>
      </c>
      <c r="U60" s="47" t="e">
        <f t="shared" ref="U60" si="18">U59/T59-1</f>
        <v>#DIV/0!</v>
      </c>
      <c r="V60" s="47" t="e">
        <f>V59/U59-1</f>
        <v>#DIV/0!</v>
      </c>
      <c r="W60" s="49" t="e">
        <f t="shared" ref="W60:AF60" si="19">W59/V59-1</f>
        <v>#DIV/0!</v>
      </c>
      <c r="X60" s="47" t="e">
        <f t="shared" si="19"/>
        <v>#DIV/0!</v>
      </c>
      <c r="Y60" s="47" t="e">
        <f t="shared" si="19"/>
        <v>#DIV/0!</v>
      </c>
      <c r="Z60" s="47" t="e">
        <f t="shared" si="19"/>
        <v>#DIV/0!</v>
      </c>
      <c r="AA60" s="47" t="e">
        <f t="shared" si="19"/>
        <v>#DIV/0!</v>
      </c>
      <c r="AB60" s="47" t="e">
        <f t="shared" si="19"/>
        <v>#DIV/0!</v>
      </c>
      <c r="AC60" s="47" t="e">
        <f t="shared" si="19"/>
        <v>#DIV/0!</v>
      </c>
      <c r="AD60" s="47" t="e">
        <f t="shared" si="19"/>
        <v>#DIV/0!</v>
      </c>
      <c r="AE60" s="47" t="e">
        <f t="shared" si="19"/>
        <v>#DIV/0!</v>
      </c>
      <c r="AF60" s="47" t="e">
        <f t="shared" si="19"/>
        <v>#DIV/0!</v>
      </c>
    </row>
    <row r="61" spans="1:32" x14ac:dyDescent="0.2">
      <c r="A61" s="42" t="s">
        <v>84</v>
      </c>
      <c r="B61" s="16"/>
      <c r="C61" s="89">
        <f>(B45+B44)/1000</f>
        <v>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23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2" x14ac:dyDescent="0.2">
      <c r="A62" s="65" t="s">
        <v>63</v>
      </c>
      <c r="B62" s="16"/>
      <c r="C62" s="48"/>
      <c r="D62" s="48" t="e">
        <f t="shared" ref="D62:V62" si="20">D61/C61-1</f>
        <v>#DIV/0!</v>
      </c>
      <c r="E62" s="48" t="e">
        <f t="shared" si="20"/>
        <v>#DIV/0!</v>
      </c>
      <c r="F62" s="48" t="e">
        <f t="shared" si="20"/>
        <v>#DIV/0!</v>
      </c>
      <c r="G62" s="48" t="e">
        <f t="shared" si="20"/>
        <v>#DIV/0!</v>
      </c>
      <c r="H62" s="48" t="e">
        <f t="shared" si="20"/>
        <v>#DIV/0!</v>
      </c>
      <c r="I62" s="48" t="e">
        <f t="shared" si="20"/>
        <v>#DIV/0!</v>
      </c>
      <c r="J62" s="48" t="e">
        <f t="shared" si="20"/>
        <v>#DIV/0!</v>
      </c>
      <c r="K62" s="48" t="e">
        <f t="shared" si="20"/>
        <v>#DIV/0!</v>
      </c>
      <c r="L62" s="48" t="e">
        <f t="shared" si="20"/>
        <v>#DIV/0!</v>
      </c>
      <c r="M62" s="48" t="e">
        <f t="shared" si="20"/>
        <v>#DIV/0!</v>
      </c>
      <c r="N62" s="48" t="e">
        <f t="shared" si="20"/>
        <v>#DIV/0!</v>
      </c>
      <c r="O62" s="48" t="e">
        <f t="shared" si="20"/>
        <v>#DIV/0!</v>
      </c>
      <c r="P62" s="48" t="e">
        <f t="shared" si="20"/>
        <v>#DIV/0!</v>
      </c>
      <c r="Q62" s="48" t="e">
        <f t="shared" si="20"/>
        <v>#DIV/0!</v>
      </c>
      <c r="R62" s="48" t="e">
        <f t="shared" si="20"/>
        <v>#DIV/0!</v>
      </c>
      <c r="S62" s="48" t="e">
        <f t="shared" si="20"/>
        <v>#DIV/0!</v>
      </c>
      <c r="T62" s="48" t="e">
        <f t="shared" si="20"/>
        <v>#DIV/0!</v>
      </c>
      <c r="U62" s="48" t="e">
        <f t="shared" si="20"/>
        <v>#DIV/0!</v>
      </c>
      <c r="V62" s="48" t="e">
        <f t="shared" si="20"/>
        <v>#DIV/0!</v>
      </c>
      <c r="W62" s="25"/>
      <c r="X62" s="26"/>
      <c r="Y62" s="26"/>
      <c r="Z62" s="26"/>
      <c r="AA62" s="26"/>
      <c r="AB62" s="26"/>
      <c r="AC62" s="26"/>
      <c r="AD62" s="26"/>
      <c r="AE62" s="26"/>
      <c r="AF62" s="26"/>
    </row>
    <row r="63" spans="1:32" x14ac:dyDescent="0.2">
      <c r="A63" s="66" t="s">
        <v>85</v>
      </c>
      <c r="B63" s="1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8"/>
      <c r="X63" s="5"/>
      <c r="Y63" s="5"/>
      <c r="Z63" s="5"/>
      <c r="AA63" s="5"/>
      <c r="AB63" s="5"/>
      <c r="AC63" s="5"/>
      <c r="AD63" s="5"/>
      <c r="AE63" s="5"/>
      <c r="AF63" s="5"/>
    </row>
    <row r="64" spans="1:32" x14ac:dyDescent="0.2">
      <c r="A64" s="67" t="s">
        <v>63</v>
      </c>
      <c r="B64" s="16"/>
      <c r="C64" s="47"/>
      <c r="D64" s="47" t="e">
        <f>D63/C63-1</f>
        <v>#DIV/0!</v>
      </c>
      <c r="E64" s="47" t="e">
        <f t="shared" ref="E64" si="21">E63/D63-1</f>
        <v>#DIV/0!</v>
      </c>
      <c r="F64" s="47" t="e">
        <f t="shared" ref="F64" si="22">F63/E63-1</f>
        <v>#DIV/0!</v>
      </c>
      <c r="G64" s="47" t="e">
        <f t="shared" ref="G64" si="23">G63/F63-1</f>
        <v>#DIV/0!</v>
      </c>
      <c r="H64" s="47" t="e">
        <f t="shared" ref="H64" si="24">H63/G63-1</f>
        <v>#DIV/0!</v>
      </c>
      <c r="I64" s="47" t="e">
        <f t="shared" ref="I64" si="25">I63/H63-1</f>
        <v>#DIV/0!</v>
      </c>
      <c r="J64" s="47" t="e">
        <f t="shared" ref="J64" si="26">J63/I63-1</f>
        <v>#DIV/0!</v>
      </c>
      <c r="K64" s="47" t="e">
        <f t="shared" ref="K64" si="27">K63/J63-1</f>
        <v>#DIV/0!</v>
      </c>
      <c r="L64" s="47" t="e">
        <f t="shared" ref="L64" si="28">L63/K63-1</f>
        <v>#DIV/0!</v>
      </c>
      <c r="M64" s="47" t="e">
        <f t="shared" ref="M64" si="29">M63/L63-1</f>
        <v>#DIV/0!</v>
      </c>
      <c r="N64" s="47" t="e">
        <f t="shared" ref="N64" si="30">N63/M63-1</f>
        <v>#DIV/0!</v>
      </c>
      <c r="O64" s="47" t="e">
        <f t="shared" ref="O64" si="31">O63/N63-1</f>
        <v>#DIV/0!</v>
      </c>
      <c r="P64" s="47" t="e">
        <f t="shared" ref="P64" si="32">P63/O63-1</f>
        <v>#DIV/0!</v>
      </c>
      <c r="Q64" s="47" t="e">
        <f t="shared" ref="Q64" si="33">Q63/P63-1</f>
        <v>#DIV/0!</v>
      </c>
      <c r="R64" s="47" t="e">
        <f t="shared" ref="R64" si="34">R63/Q63-1</f>
        <v>#DIV/0!</v>
      </c>
      <c r="S64" s="47" t="e">
        <f t="shared" ref="S64" si="35">S63/R63-1</f>
        <v>#DIV/0!</v>
      </c>
      <c r="T64" s="47" t="e">
        <f t="shared" ref="T64" si="36">T63/S63-1</f>
        <v>#DIV/0!</v>
      </c>
      <c r="U64" s="47" t="e">
        <f t="shared" ref="U64" si="37">U63/T63-1</f>
        <v>#DIV/0!</v>
      </c>
      <c r="V64" s="47" t="e">
        <f>V63/U63-1</f>
        <v>#DIV/0!</v>
      </c>
      <c r="W64" s="49" t="e">
        <f t="shared" ref="W64:AF64" si="38">W63/V63-1</f>
        <v>#DIV/0!</v>
      </c>
      <c r="X64" s="47" t="e">
        <f t="shared" si="38"/>
        <v>#DIV/0!</v>
      </c>
      <c r="Y64" s="47" t="e">
        <f t="shared" si="38"/>
        <v>#DIV/0!</v>
      </c>
      <c r="Z64" s="47" t="e">
        <f t="shared" si="38"/>
        <v>#DIV/0!</v>
      </c>
      <c r="AA64" s="47" t="e">
        <f t="shared" si="38"/>
        <v>#DIV/0!</v>
      </c>
      <c r="AB64" s="47" t="e">
        <f t="shared" si="38"/>
        <v>#DIV/0!</v>
      </c>
      <c r="AC64" s="47" t="e">
        <f t="shared" si="38"/>
        <v>#DIV/0!</v>
      </c>
      <c r="AD64" s="47" t="e">
        <f t="shared" si="38"/>
        <v>#DIV/0!</v>
      </c>
      <c r="AE64" s="47" t="e">
        <f t="shared" si="38"/>
        <v>#DIV/0!</v>
      </c>
      <c r="AF64" s="47" t="e">
        <f t="shared" si="38"/>
        <v>#DIV/0!</v>
      </c>
    </row>
    <row r="65" spans="1:32" x14ac:dyDescent="0.2">
      <c r="A65" s="68" t="s">
        <v>86</v>
      </c>
      <c r="B65" s="16"/>
      <c r="C65" s="89">
        <f>C61+0.2</f>
        <v>0.2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23"/>
      <c r="X65" s="24"/>
      <c r="Y65" s="24"/>
      <c r="Z65" s="24"/>
      <c r="AA65" s="24"/>
      <c r="AB65" s="24"/>
      <c r="AC65" s="24"/>
      <c r="AD65" s="24"/>
      <c r="AE65" s="24"/>
      <c r="AF65" s="24"/>
    </row>
    <row r="66" spans="1:32" x14ac:dyDescent="0.2">
      <c r="A66" s="65" t="s">
        <v>63</v>
      </c>
      <c r="B66" s="27"/>
      <c r="C66" s="48"/>
      <c r="D66" s="48">
        <f>D65/C65-1</f>
        <v>-1</v>
      </c>
      <c r="E66" s="48" t="e">
        <f t="shared" ref="E66" si="39">E65/D65-1</f>
        <v>#DIV/0!</v>
      </c>
      <c r="F66" s="48" t="e">
        <f t="shared" ref="F66" si="40">F65/E65-1</f>
        <v>#DIV/0!</v>
      </c>
      <c r="G66" s="48" t="e">
        <f t="shared" ref="G66" si="41">G65/F65-1</f>
        <v>#DIV/0!</v>
      </c>
      <c r="H66" s="48" t="e">
        <f t="shared" ref="H66" si="42">H65/G65-1</f>
        <v>#DIV/0!</v>
      </c>
      <c r="I66" s="48" t="e">
        <f t="shared" ref="I66" si="43">I65/H65-1</f>
        <v>#DIV/0!</v>
      </c>
      <c r="J66" s="48" t="e">
        <f t="shared" ref="J66" si="44">J65/I65-1</f>
        <v>#DIV/0!</v>
      </c>
      <c r="K66" s="48" t="e">
        <f t="shared" ref="K66" si="45">K65/J65-1</f>
        <v>#DIV/0!</v>
      </c>
      <c r="L66" s="48" t="e">
        <f t="shared" ref="L66" si="46">L65/K65-1</f>
        <v>#DIV/0!</v>
      </c>
      <c r="M66" s="48" t="e">
        <f t="shared" ref="M66" si="47">M65/L65-1</f>
        <v>#DIV/0!</v>
      </c>
      <c r="N66" s="48" t="e">
        <f t="shared" ref="N66" si="48">N65/M65-1</f>
        <v>#DIV/0!</v>
      </c>
      <c r="O66" s="48" t="e">
        <f t="shared" ref="O66" si="49">O65/N65-1</f>
        <v>#DIV/0!</v>
      </c>
      <c r="P66" s="48" t="e">
        <f t="shared" ref="P66" si="50">P65/O65-1</f>
        <v>#DIV/0!</v>
      </c>
      <c r="Q66" s="48" t="e">
        <f t="shared" ref="Q66" si="51">Q65/P65-1</f>
        <v>#DIV/0!</v>
      </c>
      <c r="R66" s="48" t="e">
        <f t="shared" ref="R66" si="52">R65/Q65-1</f>
        <v>#DIV/0!</v>
      </c>
      <c r="S66" s="48" t="e">
        <f t="shared" ref="S66" si="53">S65/R65-1</f>
        <v>#DIV/0!</v>
      </c>
      <c r="T66" s="48" t="e">
        <f t="shared" ref="T66" si="54">T65/S65-1</f>
        <v>#DIV/0!</v>
      </c>
      <c r="U66" s="48" t="e">
        <f t="shared" ref="U66" si="55">U65/T65-1</f>
        <v>#DIV/0!</v>
      </c>
      <c r="V66" s="48" t="e">
        <f>V65/U65-1</f>
        <v>#DIV/0!</v>
      </c>
      <c r="W66" s="28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32" x14ac:dyDescent="0.2">
      <c r="A67" s="42" t="s">
        <v>92</v>
      </c>
      <c r="B67" s="16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90">
        <f>B46/1000</f>
        <v>0</v>
      </c>
      <c r="X67" s="91"/>
      <c r="Y67" s="91"/>
      <c r="Z67" s="91"/>
      <c r="AA67" s="91"/>
      <c r="AB67" s="91"/>
      <c r="AC67" s="91"/>
      <c r="AD67" s="91"/>
      <c r="AE67" s="91"/>
      <c r="AF67" s="91"/>
    </row>
    <row r="68" spans="1:32" x14ac:dyDescent="0.2">
      <c r="A68" s="64" t="s">
        <v>63</v>
      </c>
      <c r="B68" s="16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22"/>
      <c r="X68" s="47" t="e">
        <f>X67/W67-1</f>
        <v>#DIV/0!</v>
      </c>
      <c r="Y68" s="47" t="e">
        <f t="shared" ref="Y68" si="56">Y67/X67-1</f>
        <v>#DIV/0!</v>
      </c>
      <c r="Z68" s="47" t="e">
        <f>Z67/Y67-1</f>
        <v>#DIV/0!</v>
      </c>
      <c r="AA68" s="47" t="e">
        <f t="shared" ref="AA68:AF68" si="57">AA67/Z67-1</f>
        <v>#DIV/0!</v>
      </c>
      <c r="AB68" s="47" t="e">
        <f t="shared" si="57"/>
        <v>#DIV/0!</v>
      </c>
      <c r="AC68" s="47" t="e">
        <f t="shared" si="57"/>
        <v>#DIV/0!</v>
      </c>
      <c r="AD68" s="47" t="e">
        <f t="shared" si="57"/>
        <v>#DIV/0!</v>
      </c>
      <c r="AE68" s="47" t="e">
        <f t="shared" si="57"/>
        <v>#DIV/0!</v>
      </c>
      <c r="AF68" s="47" t="e">
        <f t="shared" si="57"/>
        <v>#DIV/0!</v>
      </c>
    </row>
    <row r="69" spans="1:32" ht="9" customHeight="1" x14ac:dyDescent="0.2">
      <c r="A69" s="42"/>
      <c r="B69" s="16"/>
      <c r="C69" s="32"/>
    </row>
    <row r="70" spans="1:32" ht="15" x14ac:dyDescent="0.25">
      <c r="A70" s="69" t="s">
        <v>18</v>
      </c>
      <c r="B70" s="33"/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</row>
    <row r="71" spans="1:32" ht="9" customHeight="1" x14ac:dyDescent="0.2">
      <c r="A71" s="42"/>
      <c r="B71" s="16"/>
      <c r="C71" s="32"/>
    </row>
    <row r="72" spans="1:32" ht="15" x14ac:dyDescent="0.25">
      <c r="A72" s="70" t="s">
        <v>1</v>
      </c>
      <c r="B72" s="36"/>
      <c r="C72" s="50">
        <f>SUM(C73+C74)</f>
        <v>0</v>
      </c>
      <c r="D72" s="50">
        <f t="shared" ref="D72:AF72" si="58">SUM(D73+D74)</f>
        <v>0</v>
      </c>
      <c r="E72" s="50">
        <f>SUM(E73+E74)</f>
        <v>0</v>
      </c>
      <c r="F72" s="50">
        <f t="shared" si="58"/>
        <v>0</v>
      </c>
      <c r="G72" s="50">
        <f t="shared" si="58"/>
        <v>0</v>
      </c>
      <c r="H72" s="50">
        <f t="shared" si="58"/>
        <v>0</v>
      </c>
      <c r="I72" s="50">
        <f t="shared" si="58"/>
        <v>0</v>
      </c>
      <c r="J72" s="50">
        <f t="shared" si="58"/>
        <v>0</v>
      </c>
      <c r="K72" s="50">
        <f t="shared" si="58"/>
        <v>0</v>
      </c>
      <c r="L72" s="50">
        <f t="shared" si="58"/>
        <v>0</v>
      </c>
      <c r="M72" s="50">
        <f t="shared" si="58"/>
        <v>0</v>
      </c>
      <c r="N72" s="50">
        <f t="shared" si="58"/>
        <v>0</v>
      </c>
      <c r="O72" s="50">
        <f t="shared" si="58"/>
        <v>0</v>
      </c>
      <c r="P72" s="50">
        <f t="shared" si="58"/>
        <v>0</v>
      </c>
      <c r="Q72" s="50">
        <f t="shared" si="58"/>
        <v>0</v>
      </c>
      <c r="R72" s="50">
        <f t="shared" si="58"/>
        <v>0</v>
      </c>
      <c r="S72" s="50">
        <f t="shared" si="58"/>
        <v>0</v>
      </c>
      <c r="T72" s="50">
        <f t="shared" si="58"/>
        <v>0</v>
      </c>
      <c r="U72" s="50">
        <f t="shared" si="58"/>
        <v>0</v>
      </c>
      <c r="V72" s="50">
        <f t="shared" si="58"/>
        <v>0</v>
      </c>
      <c r="W72" s="51">
        <f t="shared" si="58"/>
        <v>0</v>
      </c>
      <c r="X72" s="52">
        <f t="shared" si="58"/>
        <v>0</v>
      </c>
      <c r="Y72" s="52">
        <f t="shared" si="58"/>
        <v>0</v>
      </c>
      <c r="Z72" s="52">
        <f t="shared" si="58"/>
        <v>0</v>
      </c>
      <c r="AA72" s="52">
        <f t="shared" si="58"/>
        <v>0</v>
      </c>
      <c r="AB72" s="52">
        <f t="shared" si="58"/>
        <v>0</v>
      </c>
      <c r="AC72" s="52">
        <f t="shared" si="58"/>
        <v>0</v>
      </c>
      <c r="AD72" s="52">
        <f t="shared" si="58"/>
        <v>0</v>
      </c>
      <c r="AE72" s="52">
        <f t="shared" si="58"/>
        <v>0</v>
      </c>
      <c r="AF72" s="52">
        <f t="shared" si="58"/>
        <v>0</v>
      </c>
    </row>
    <row r="73" spans="1:32" ht="15" x14ac:dyDescent="0.25">
      <c r="A73" s="42" t="s">
        <v>42</v>
      </c>
      <c r="B73" s="36"/>
      <c r="C73" s="43">
        <f t="shared" ref="C73:U73" si="59">C61*C59+C65*C63</f>
        <v>0</v>
      </c>
      <c r="D73" s="43">
        <f t="shared" si="59"/>
        <v>0</v>
      </c>
      <c r="E73" s="43">
        <f t="shared" si="59"/>
        <v>0</v>
      </c>
      <c r="F73" s="43">
        <f t="shared" si="59"/>
        <v>0</v>
      </c>
      <c r="G73" s="43">
        <f t="shared" si="59"/>
        <v>0</v>
      </c>
      <c r="H73" s="43">
        <f t="shared" si="59"/>
        <v>0</v>
      </c>
      <c r="I73" s="43">
        <f t="shared" si="59"/>
        <v>0</v>
      </c>
      <c r="J73" s="43">
        <f t="shared" si="59"/>
        <v>0</v>
      </c>
      <c r="K73" s="43">
        <f t="shared" si="59"/>
        <v>0</v>
      </c>
      <c r="L73" s="43">
        <f t="shared" si="59"/>
        <v>0</v>
      </c>
      <c r="M73" s="43">
        <f t="shared" si="59"/>
        <v>0</v>
      </c>
      <c r="N73" s="43">
        <f t="shared" si="59"/>
        <v>0</v>
      </c>
      <c r="O73" s="43">
        <f t="shared" si="59"/>
        <v>0</v>
      </c>
      <c r="P73" s="43">
        <f t="shared" si="59"/>
        <v>0</v>
      </c>
      <c r="Q73" s="43">
        <f t="shared" si="59"/>
        <v>0</v>
      </c>
      <c r="R73" s="43">
        <f t="shared" si="59"/>
        <v>0</v>
      </c>
      <c r="S73" s="43">
        <f t="shared" si="59"/>
        <v>0</v>
      </c>
      <c r="T73" s="43">
        <f t="shared" si="59"/>
        <v>0</v>
      </c>
      <c r="U73" s="43">
        <f t="shared" si="59"/>
        <v>0</v>
      </c>
      <c r="V73" s="43">
        <f>V61*V59+V65*V63</f>
        <v>0</v>
      </c>
      <c r="W73" s="53">
        <f>W67*(W63+W59)</f>
        <v>0</v>
      </c>
      <c r="X73" s="54">
        <f>X67*(X63+X59)</f>
        <v>0</v>
      </c>
      <c r="Y73" s="54">
        <f t="shared" ref="Y73:AF73" si="60">Y67*(Y63+Y59)</f>
        <v>0</v>
      </c>
      <c r="Z73" s="54">
        <f t="shared" si="60"/>
        <v>0</v>
      </c>
      <c r="AA73" s="54">
        <f t="shared" si="60"/>
        <v>0</v>
      </c>
      <c r="AB73" s="54">
        <f t="shared" si="60"/>
        <v>0</v>
      </c>
      <c r="AC73" s="54">
        <f t="shared" si="60"/>
        <v>0</v>
      </c>
      <c r="AD73" s="54">
        <f t="shared" si="60"/>
        <v>0</v>
      </c>
      <c r="AE73" s="54">
        <f t="shared" si="60"/>
        <v>0</v>
      </c>
      <c r="AF73" s="54">
        <f t="shared" si="60"/>
        <v>0</v>
      </c>
    </row>
    <row r="74" spans="1:32" ht="15" x14ac:dyDescent="0.25">
      <c r="A74" s="42" t="s">
        <v>43</v>
      </c>
      <c r="B74" s="3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6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5" x14ac:dyDescent="0.25">
      <c r="A75" s="70" t="s">
        <v>2</v>
      </c>
      <c r="B75" s="36"/>
      <c r="C75" s="50">
        <f t="shared" ref="C75:U75" si="61">SUM(C76:C80)</f>
        <v>0</v>
      </c>
      <c r="D75" s="50">
        <f t="shared" si="61"/>
        <v>0</v>
      </c>
      <c r="E75" s="50">
        <f t="shared" si="61"/>
        <v>0</v>
      </c>
      <c r="F75" s="50">
        <f t="shared" si="61"/>
        <v>0</v>
      </c>
      <c r="G75" s="50">
        <f t="shared" si="61"/>
        <v>0</v>
      </c>
      <c r="H75" s="50">
        <f t="shared" si="61"/>
        <v>0</v>
      </c>
      <c r="I75" s="50">
        <f t="shared" si="61"/>
        <v>0</v>
      </c>
      <c r="J75" s="50">
        <f t="shared" si="61"/>
        <v>0</v>
      </c>
      <c r="K75" s="50">
        <f t="shared" si="61"/>
        <v>0</v>
      </c>
      <c r="L75" s="50">
        <f t="shared" si="61"/>
        <v>0</v>
      </c>
      <c r="M75" s="50">
        <f t="shared" si="61"/>
        <v>0</v>
      </c>
      <c r="N75" s="50">
        <f t="shared" si="61"/>
        <v>0</v>
      </c>
      <c r="O75" s="50">
        <f t="shared" si="61"/>
        <v>0</v>
      </c>
      <c r="P75" s="50">
        <f t="shared" si="61"/>
        <v>0</v>
      </c>
      <c r="Q75" s="50">
        <f t="shared" si="61"/>
        <v>0</v>
      </c>
      <c r="R75" s="50">
        <f t="shared" si="61"/>
        <v>0</v>
      </c>
      <c r="S75" s="50">
        <f t="shared" si="61"/>
        <v>0</v>
      </c>
      <c r="T75" s="50">
        <f t="shared" si="61"/>
        <v>0</v>
      </c>
      <c r="U75" s="50">
        <f t="shared" si="61"/>
        <v>0</v>
      </c>
      <c r="V75" s="50">
        <f>SUM(V76:V80)</f>
        <v>0</v>
      </c>
      <c r="W75" s="51">
        <f t="shared" ref="W75:AF75" si="62">SUM(W76:W80)</f>
        <v>0</v>
      </c>
      <c r="X75" s="52">
        <f>SUM(X76:X80)</f>
        <v>0</v>
      </c>
      <c r="Y75" s="52">
        <f t="shared" si="62"/>
        <v>0</v>
      </c>
      <c r="Z75" s="52">
        <f t="shared" si="62"/>
        <v>0</v>
      </c>
      <c r="AA75" s="52">
        <f t="shared" si="62"/>
        <v>0</v>
      </c>
      <c r="AB75" s="52">
        <f t="shared" si="62"/>
        <v>0</v>
      </c>
      <c r="AC75" s="52">
        <f t="shared" si="62"/>
        <v>0</v>
      </c>
      <c r="AD75" s="52">
        <f t="shared" si="62"/>
        <v>0</v>
      </c>
      <c r="AE75" s="52">
        <f t="shared" si="62"/>
        <v>0</v>
      </c>
      <c r="AF75" s="52">
        <f t="shared" si="62"/>
        <v>0</v>
      </c>
    </row>
    <row r="76" spans="1:32" x14ac:dyDescent="0.2">
      <c r="A76" s="42" t="s">
        <v>3</v>
      </c>
      <c r="B76" s="1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6"/>
      <c r="X76" s="4"/>
      <c r="Y76" s="4"/>
      <c r="Z76" s="4"/>
      <c r="AA76" s="4"/>
      <c r="AB76" s="4"/>
      <c r="AC76" s="4"/>
      <c r="AD76" s="4"/>
      <c r="AE76" s="4"/>
      <c r="AF76" s="4"/>
    </row>
    <row r="77" spans="1:32" x14ac:dyDescent="0.2">
      <c r="A77" s="42" t="s">
        <v>4</v>
      </c>
      <c r="B77" s="1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6"/>
      <c r="X77" s="4"/>
      <c r="Y77" s="4"/>
      <c r="Z77" s="4"/>
      <c r="AA77" s="4"/>
      <c r="AB77" s="4"/>
      <c r="AC77" s="4"/>
      <c r="AD77" s="4"/>
      <c r="AE77" s="4"/>
      <c r="AF77" s="4"/>
    </row>
    <row r="78" spans="1:32" x14ac:dyDescent="0.2">
      <c r="A78" s="42" t="s">
        <v>5</v>
      </c>
      <c r="B78" s="1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6"/>
      <c r="X78" s="4"/>
      <c r="Y78" s="4"/>
      <c r="Z78" s="4"/>
      <c r="AA78" s="4"/>
      <c r="AB78" s="4"/>
      <c r="AC78" s="4"/>
      <c r="AD78" s="4"/>
      <c r="AE78" s="4"/>
      <c r="AF78" s="4"/>
    </row>
    <row r="79" spans="1:32" x14ac:dyDescent="0.2">
      <c r="A79" s="42" t="s">
        <v>77</v>
      </c>
      <c r="B79" s="1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6"/>
      <c r="X79" s="4"/>
      <c r="Y79" s="4"/>
      <c r="Z79" s="4"/>
      <c r="AA79" s="4"/>
      <c r="AB79" s="4"/>
      <c r="AC79" s="4"/>
      <c r="AD79" s="4"/>
      <c r="AE79" s="4"/>
      <c r="AF79" s="4"/>
    </row>
    <row r="80" spans="1:32" x14ac:dyDescent="0.2">
      <c r="A80" s="42" t="s">
        <v>0</v>
      </c>
      <c r="B80" s="1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6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5" x14ac:dyDescent="0.25">
      <c r="A81" s="70" t="s">
        <v>7</v>
      </c>
      <c r="B81" s="36"/>
      <c r="C81" s="55">
        <f t="shared" ref="C81:U81" si="63">C72-C75</f>
        <v>0</v>
      </c>
      <c r="D81" s="55">
        <f t="shared" si="63"/>
        <v>0</v>
      </c>
      <c r="E81" s="55">
        <f t="shared" si="63"/>
        <v>0</v>
      </c>
      <c r="F81" s="55">
        <f t="shared" si="63"/>
        <v>0</v>
      </c>
      <c r="G81" s="55">
        <f t="shared" si="63"/>
        <v>0</v>
      </c>
      <c r="H81" s="55">
        <f t="shared" si="63"/>
        <v>0</v>
      </c>
      <c r="I81" s="55">
        <f t="shared" si="63"/>
        <v>0</v>
      </c>
      <c r="J81" s="55">
        <f t="shared" si="63"/>
        <v>0</v>
      </c>
      <c r="K81" s="55">
        <f t="shared" si="63"/>
        <v>0</v>
      </c>
      <c r="L81" s="55">
        <f t="shared" si="63"/>
        <v>0</v>
      </c>
      <c r="M81" s="55">
        <f t="shared" si="63"/>
        <v>0</v>
      </c>
      <c r="N81" s="55">
        <f t="shared" si="63"/>
        <v>0</v>
      </c>
      <c r="O81" s="55">
        <f t="shared" si="63"/>
        <v>0</v>
      </c>
      <c r="P81" s="55">
        <f t="shared" si="63"/>
        <v>0</v>
      </c>
      <c r="Q81" s="55">
        <f t="shared" si="63"/>
        <v>0</v>
      </c>
      <c r="R81" s="55">
        <f t="shared" si="63"/>
        <v>0</v>
      </c>
      <c r="S81" s="55">
        <f t="shared" si="63"/>
        <v>0</v>
      </c>
      <c r="T81" s="55">
        <f t="shared" si="63"/>
        <v>0</v>
      </c>
      <c r="U81" s="55">
        <f t="shared" si="63"/>
        <v>0</v>
      </c>
      <c r="V81" s="55">
        <f>V72-V75</f>
        <v>0</v>
      </c>
      <c r="W81" s="56">
        <f t="shared" ref="W81:AF81" si="64">W72-W75</f>
        <v>0</v>
      </c>
      <c r="X81" s="57">
        <f t="shared" si="64"/>
        <v>0</v>
      </c>
      <c r="Y81" s="57">
        <f t="shared" si="64"/>
        <v>0</v>
      </c>
      <c r="Z81" s="57">
        <f t="shared" si="64"/>
        <v>0</v>
      </c>
      <c r="AA81" s="57">
        <f t="shared" si="64"/>
        <v>0</v>
      </c>
      <c r="AB81" s="57">
        <f t="shared" si="64"/>
        <v>0</v>
      </c>
      <c r="AC81" s="57">
        <f t="shared" si="64"/>
        <v>0</v>
      </c>
      <c r="AD81" s="57">
        <f t="shared" si="64"/>
        <v>0</v>
      </c>
      <c r="AE81" s="57">
        <f t="shared" si="64"/>
        <v>0</v>
      </c>
      <c r="AF81" s="57">
        <f t="shared" si="64"/>
        <v>0</v>
      </c>
    </row>
    <row r="82" spans="1:32" x14ac:dyDescent="0.2">
      <c r="A82" s="42" t="s">
        <v>6</v>
      </c>
      <c r="B82" s="16"/>
      <c r="C82" s="43">
        <f>SUM(C83:C88)</f>
        <v>0</v>
      </c>
      <c r="D82" s="43">
        <f t="shared" ref="D82:AF82" si="65">SUM(D83:D88)</f>
        <v>0</v>
      </c>
      <c r="E82" s="43">
        <f t="shared" si="65"/>
        <v>0</v>
      </c>
      <c r="F82" s="43">
        <f t="shared" si="65"/>
        <v>0</v>
      </c>
      <c r="G82" s="43">
        <f t="shared" si="65"/>
        <v>0</v>
      </c>
      <c r="H82" s="43">
        <f t="shared" si="65"/>
        <v>0</v>
      </c>
      <c r="I82" s="43">
        <f t="shared" si="65"/>
        <v>0</v>
      </c>
      <c r="J82" s="43">
        <f t="shared" si="65"/>
        <v>0</v>
      </c>
      <c r="K82" s="43">
        <f t="shared" si="65"/>
        <v>0</v>
      </c>
      <c r="L82" s="43">
        <f t="shared" si="65"/>
        <v>0</v>
      </c>
      <c r="M82" s="43">
        <f t="shared" si="65"/>
        <v>0</v>
      </c>
      <c r="N82" s="43">
        <f t="shared" si="65"/>
        <v>0</v>
      </c>
      <c r="O82" s="43">
        <f t="shared" si="65"/>
        <v>0</v>
      </c>
      <c r="P82" s="43">
        <f t="shared" si="65"/>
        <v>0</v>
      </c>
      <c r="Q82" s="43">
        <f t="shared" si="65"/>
        <v>0</v>
      </c>
      <c r="R82" s="43">
        <f t="shared" si="65"/>
        <v>0</v>
      </c>
      <c r="S82" s="43">
        <f t="shared" si="65"/>
        <v>0</v>
      </c>
      <c r="T82" s="43">
        <f t="shared" si="65"/>
        <v>0</v>
      </c>
      <c r="U82" s="43">
        <f t="shared" si="65"/>
        <v>0</v>
      </c>
      <c r="V82" s="43">
        <f t="shared" si="65"/>
        <v>0</v>
      </c>
      <c r="W82" s="53">
        <f t="shared" si="65"/>
        <v>0</v>
      </c>
      <c r="X82" s="54">
        <f t="shared" si="65"/>
        <v>0</v>
      </c>
      <c r="Y82" s="54">
        <f t="shared" si="65"/>
        <v>0</v>
      </c>
      <c r="Z82" s="54">
        <f t="shared" si="65"/>
        <v>0</v>
      </c>
      <c r="AA82" s="54">
        <f t="shared" si="65"/>
        <v>0</v>
      </c>
      <c r="AB82" s="54">
        <f t="shared" si="65"/>
        <v>0</v>
      </c>
      <c r="AC82" s="54">
        <f t="shared" si="65"/>
        <v>0</v>
      </c>
      <c r="AD82" s="54">
        <f t="shared" si="65"/>
        <v>0</v>
      </c>
      <c r="AE82" s="54">
        <f t="shared" si="65"/>
        <v>0</v>
      </c>
      <c r="AF82" s="54">
        <f t="shared" si="65"/>
        <v>0</v>
      </c>
    </row>
    <row r="83" spans="1:32" x14ac:dyDescent="0.2">
      <c r="A83" s="71" t="s">
        <v>66</v>
      </c>
      <c r="B83" s="1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6"/>
      <c r="X83" s="4"/>
      <c r="Y83" s="4"/>
      <c r="Z83" s="4"/>
      <c r="AA83" s="4"/>
      <c r="AB83" s="4"/>
      <c r="AC83" s="4"/>
      <c r="AD83" s="4"/>
      <c r="AE83" s="4"/>
      <c r="AF83" s="4"/>
    </row>
    <row r="84" spans="1:32" x14ac:dyDescent="0.2">
      <c r="A84" s="71" t="s">
        <v>67</v>
      </c>
      <c r="B84" s="1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6"/>
      <c r="X84" s="4"/>
      <c r="Y84" s="4"/>
      <c r="Z84" s="4"/>
      <c r="AA84" s="4"/>
      <c r="AB84" s="4"/>
      <c r="AC84" s="4"/>
      <c r="AD84" s="4"/>
      <c r="AE84" s="4"/>
      <c r="AF84" s="4"/>
    </row>
    <row r="85" spans="1:32" x14ac:dyDescent="0.2">
      <c r="A85" s="71" t="s">
        <v>68</v>
      </c>
      <c r="B85" s="1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6"/>
      <c r="X85" s="4"/>
      <c r="Y85" s="4"/>
      <c r="Z85" s="4"/>
      <c r="AA85" s="4"/>
      <c r="AB85" s="4"/>
      <c r="AC85" s="4"/>
      <c r="AD85" s="4"/>
      <c r="AE85" s="4"/>
      <c r="AF85" s="4"/>
    </row>
    <row r="86" spans="1:32" x14ac:dyDescent="0.2">
      <c r="A86" s="71" t="s">
        <v>72</v>
      </c>
      <c r="B86" s="1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6"/>
      <c r="X86" s="4"/>
      <c r="Y86" s="4"/>
      <c r="Z86" s="4"/>
      <c r="AA86" s="4"/>
      <c r="AB86" s="4"/>
      <c r="AC86" s="4"/>
      <c r="AD86" s="4"/>
      <c r="AE86" s="4"/>
      <c r="AF86" s="4"/>
    </row>
    <row r="87" spans="1:32" x14ac:dyDescent="0.2">
      <c r="A87" s="71" t="s">
        <v>69</v>
      </c>
      <c r="B87" s="1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6"/>
      <c r="X87" s="4"/>
      <c r="Y87" s="4"/>
      <c r="Z87" s="4"/>
      <c r="AA87" s="4"/>
      <c r="AB87" s="4"/>
      <c r="AC87" s="4"/>
      <c r="AD87" s="4"/>
      <c r="AE87" s="4"/>
      <c r="AF87" s="4"/>
    </row>
    <row r="88" spans="1:32" x14ac:dyDescent="0.2">
      <c r="A88" s="71" t="s">
        <v>70</v>
      </c>
      <c r="B88" s="1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6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5" x14ac:dyDescent="0.25">
      <c r="A89" s="70" t="s">
        <v>8</v>
      </c>
      <c r="B89" s="36"/>
      <c r="C89" s="55">
        <f>C81-C82</f>
        <v>0</v>
      </c>
      <c r="D89" s="55">
        <f>D81-D82</f>
        <v>0</v>
      </c>
      <c r="E89" s="55">
        <f>E81-E82</f>
        <v>0</v>
      </c>
      <c r="F89" s="55">
        <f t="shared" ref="F89:AF89" si="66">F81-F82</f>
        <v>0</v>
      </c>
      <c r="G89" s="55">
        <f t="shared" si="66"/>
        <v>0</v>
      </c>
      <c r="H89" s="55">
        <f t="shared" si="66"/>
        <v>0</v>
      </c>
      <c r="I89" s="55">
        <f t="shared" si="66"/>
        <v>0</v>
      </c>
      <c r="J89" s="55">
        <f t="shared" si="66"/>
        <v>0</v>
      </c>
      <c r="K89" s="55">
        <f t="shared" si="66"/>
        <v>0</v>
      </c>
      <c r="L89" s="55">
        <f t="shared" si="66"/>
        <v>0</v>
      </c>
      <c r="M89" s="55">
        <f t="shared" si="66"/>
        <v>0</v>
      </c>
      <c r="N89" s="55">
        <f t="shared" si="66"/>
        <v>0</v>
      </c>
      <c r="O89" s="55">
        <f t="shared" si="66"/>
        <v>0</v>
      </c>
      <c r="P89" s="55">
        <f t="shared" si="66"/>
        <v>0</v>
      </c>
      <c r="Q89" s="55">
        <f t="shared" si="66"/>
        <v>0</v>
      </c>
      <c r="R89" s="55">
        <f t="shared" si="66"/>
        <v>0</v>
      </c>
      <c r="S89" s="55">
        <f t="shared" si="66"/>
        <v>0</v>
      </c>
      <c r="T89" s="55">
        <f t="shared" si="66"/>
        <v>0</v>
      </c>
      <c r="U89" s="55">
        <f t="shared" si="66"/>
        <v>0</v>
      </c>
      <c r="V89" s="55">
        <f t="shared" si="66"/>
        <v>0</v>
      </c>
      <c r="W89" s="56">
        <f t="shared" si="66"/>
        <v>0</v>
      </c>
      <c r="X89" s="57">
        <f t="shared" si="66"/>
        <v>0</v>
      </c>
      <c r="Y89" s="57">
        <f t="shared" si="66"/>
        <v>0</v>
      </c>
      <c r="Z89" s="57">
        <f t="shared" si="66"/>
        <v>0</v>
      </c>
      <c r="AA89" s="57">
        <f t="shared" si="66"/>
        <v>0</v>
      </c>
      <c r="AB89" s="57">
        <f t="shared" si="66"/>
        <v>0</v>
      </c>
      <c r="AC89" s="57">
        <f t="shared" si="66"/>
        <v>0</v>
      </c>
      <c r="AD89" s="57">
        <f t="shared" si="66"/>
        <v>0</v>
      </c>
      <c r="AE89" s="57">
        <f t="shared" si="66"/>
        <v>0</v>
      </c>
      <c r="AF89" s="57">
        <f t="shared" si="66"/>
        <v>0</v>
      </c>
    </row>
    <row r="90" spans="1:32" x14ac:dyDescent="0.2">
      <c r="A90" s="42" t="s">
        <v>55</v>
      </c>
      <c r="B90" s="1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6"/>
      <c r="X90" s="4"/>
      <c r="Y90" s="4"/>
      <c r="Z90" s="4"/>
      <c r="AA90" s="4"/>
      <c r="AB90" s="4"/>
      <c r="AC90" s="4"/>
      <c r="AD90" s="4"/>
      <c r="AE90" s="4"/>
      <c r="AF90" s="4"/>
    </row>
    <row r="91" spans="1:32" x14ac:dyDescent="0.2">
      <c r="A91" s="42" t="s">
        <v>54</v>
      </c>
      <c r="B91" s="1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6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5" x14ac:dyDescent="0.25">
      <c r="A92" s="70" t="s">
        <v>56</v>
      </c>
      <c r="B92" s="36"/>
      <c r="C92" s="55">
        <f>C89-C90-C91</f>
        <v>0</v>
      </c>
      <c r="D92" s="55">
        <f t="shared" ref="D92:AF92" si="67">D89-D90-D91</f>
        <v>0</v>
      </c>
      <c r="E92" s="55">
        <f t="shared" si="67"/>
        <v>0</v>
      </c>
      <c r="F92" s="55">
        <f t="shared" si="67"/>
        <v>0</v>
      </c>
      <c r="G92" s="55">
        <f t="shared" si="67"/>
        <v>0</v>
      </c>
      <c r="H92" s="55">
        <f t="shared" si="67"/>
        <v>0</v>
      </c>
      <c r="I92" s="55">
        <f t="shared" si="67"/>
        <v>0</v>
      </c>
      <c r="J92" s="55">
        <f t="shared" si="67"/>
        <v>0</v>
      </c>
      <c r="K92" s="55">
        <f t="shared" si="67"/>
        <v>0</v>
      </c>
      <c r="L92" s="55">
        <f t="shared" si="67"/>
        <v>0</v>
      </c>
      <c r="M92" s="55">
        <f t="shared" si="67"/>
        <v>0</v>
      </c>
      <c r="N92" s="55">
        <f t="shared" si="67"/>
        <v>0</v>
      </c>
      <c r="O92" s="55">
        <f t="shared" si="67"/>
        <v>0</v>
      </c>
      <c r="P92" s="55">
        <f t="shared" si="67"/>
        <v>0</v>
      </c>
      <c r="Q92" s="55">
        <f t="shared" si="67"/>
        <v>0</v>
      </c>
      <c r="R92" s="55">
        <f t="shared" si="67"/>
        <v>0</v>
      </c>
      <c r="S92" s="55">
        <f t="shared" si="67"/>
        <v>0</v>
      </c>
      <c r="T92" s="55">
        <f t="shared" si="67"/>
        <v>0</v>
      </c>
      <c r="U92" s="55">
        <f t="shared" si="67"/>
        <v>0</v>
      </c>
      <c r="V92" s="55">
        <f t="shared" si="67"/>
        <v>0</v>
      </c>
      <c r="W92" s="56">
        <f t="shared" si="67"/>
        <v>0</v>
      </c>
      <c r="X92" s="57">
        <f t="shared" si="67"/>
        <v>0</v>
      </c>
      <c r="Y92" s="57">
        <f t="shared" si="67"/>
        <v>0</v>
      </c>
      <c r="Z92" s="57">
        <f t="shared" si="67"/>
        <v>0</v>
      </c>
      <c r="AA92" s="57">
        <f t="shared" si="67"/>
        <v>0</v>
      </c>
      <c r="AB92" s="57">
        <f t="shared" si="67"/>
        <v>0</v>
      </c>
      <c r="AC92" s="57">
        <f t="shared" si="67"/>
        <v>0</v>
      </c>
      <c r="AD92" s="57">
        <f t="shared" si="67"/>
        <v>0</v>
      </c>
      <c r="AE92" s="57">
        <f t="shared" si="67"/>
        <v>0</v>
      </c>
      <c r="AF92" s="57">
        <f t="shared" si="67"/>
        <v>0</v>
      </c>
    </row>
    <row r="93" spans="1:32" ht="15" x14ac:dyDescent="0.25">
      <c r="A93" s="42" t="s">
        <v>25</v>
      </c>
      <c r="B93" s="3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6"/>
      <c r="X93" s="4"/>
      <c r="Y93" s="4"/>
      <c r="Z93" s="4"/>
      <c r="AA93" s="4"/>
      <c r="AB93" s="4"/>
      <c r="AC93" s="4"/>
      <c r="AD93" s="4"/>
      <c r="AE93" s="4"/>
      <c r="AF93" s="4"/>
    </row>
    <row r="94" spans="1:32" x14ac:dyDescent="0.2">
      <c r="A94" s="42" t="s">
        <v>27</v>
      </c>
      <c r="B94" s="1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6"/>
      <c r="X94" s="4"/>
      <c r="Y94" s="4"/>
      <c r="Z94" s="4"/>
      <c r="AA94" s="4"/>
      <c r="AB94" s="4"/>
      <c r="AC94" s="4"/>
      <c r="AD94" s="4"/>
      <c r="AE94" s="4"/>
      <c r="AF94" s="4"/>
    </row>
    <row r="95" spans="1:32" x14ac:dyDescent="0.2">
      <c r="A95" s="42" t="s">
        <v>24</v>
      </c>
      <c r="B95" s="1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6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5" x14ac:dyDescent="0.25">
      <c r="A96" s="70" t="s">
        <v>9</v>
      </c>
      <c r="B96" s="36"/>
      <c r="C96" s="55">
        <f>C92+C93-C94-C95</f>
        <v>0</v>
      </c>
      <c r="D96" s="55">
        <f t="shared" ref="D96:AF96" si="68">D92+D93-D94-D95</f>
        <v>0</v>
      </c>
      <c r="E96" s="55">
        <f t="shared" si="68"/>
        <v>0</v>
      </c>
      <c r="F96" s="55">
        <f t="shared" si="68"/>
        <v>0</v>
      </c>
      <c r="G96" s="55">
        <f t="shared" si="68"/>
        <v>0</v>
      </c>
      <c r="H96" s="55">
        <f t="shared" si="68"/>
        <v>0</v>
      </c>
      <c r="I96" s="55">
        <f t="shared" si="68"/>
        <v>0</v>
      </c>
      <c r="J96" s="55">
        <f t="shared" si="68"/>
        <v>0</v>
      </c>
      <c r="K96" s="55">
        <f t="shared" si="68"/>
        <v>0</v>
      </c>
      <c r="L96" s="55">
        <f t="shared" si="68"/>
        <v>0</v>
      </c>
      <c r="M96" s="55">
        <f t="shared" si="68"/>
        <v>0</v>
      </c>
      <c r="N96" s="55">
        <f t="shared" si="68"/>
        <v>0</v>
      </c>
      <c r="O96" s="55">
        <f t="shared" si="68"/>
        <v>0</v>
      </c>
      <c r="P96" s="55">
        <f t="shared" si="68"/>
        <v>0</v>
      </c>
      <c r="Q96" s="55">
        <f t="shared" si="68"/>
        <v>0</v>
      </c>
      <c r="R96" s="55">
        <f t="shared" si="68"/>
        <v>0</v>
      </c>
      <c r="S96" s="55">
        <f t="shared" si="68"/>
        <v>0</v>
      </c>
      <c r="T96" s="55">
        <f t="shared" si="68"/>
        <v>0</v>
      </c>
      <c r="U96" s="55">
        <f t="shared" si="68"/>
        <v>0</v>
      </c>
      <c r="V96" s="55">
        <f t="shared" si="68"/>
        <v>0</v>
      </c>
      <c r="W96" s="56">
        <f t="shared" si="68"/>
        <v>0</v>
      </c>
      <c r="X96" s="57">
        <f t="shared" si="68"/>
        <v>0</v>
      </c>
      <c r="Y96" s="57">
        <f t="shared" si="68"/>
        <v>0</v>
      </c>
      <c r="Z96" s="57">
        <f t="shared" si="68"/>
        <v>0</v>
      </c>
      <c r="AA96" s="57">
        <f t="shared" si="68"/>
        <v>0</v>
      </c>
      <c r="AB96" s="57">
        <f t="shared" si="68"/>
        <v>0</v>
      </c>
      <c r="AC96" s="57">
        <f t="shared" si="68"/>
        <v>0</v>
      </c>
      <c r="AD96" s="57">
        <f t="shared" si="68"/>
        <v>0</v>
      </c>
      <c r="AE96" s="57">
        <f t="shared" si="68"/>
        <v>0</v>
      </c>
      <c r="AF96" s="57">
        <f t="shared" si="68"/>
        <v>0</v>
      </c>
    </row>
    <row r="97" spans="1:32" x14ac:dyDescent="0.2">
      <c r="A97" s="42" t="s">
        <v>10</v>
      </c>
      <c r="B97" s="1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6"/>
      <c r="X97" s="4"/>
      <c r="Y97" s="4"/>
      <c r="Z97" s="4"/>
      <c r="AA97" s="4"/>
      <c r="AB97" s="4"/>
      <c r="AC97" s="4"/>
      <c r="AD97" s="4"/>
      <c r="AE97" s="4"/>
      <c r="AF97" s="4"/>
    </row>
    <row r="98" spans="1:32" x14ac:dyDescent="0.2">
      <c r="A98" s="72" t="s">
        <v>62</v>
      </c>
      <c r="B98" s="16"/>
      <c r="C98" s="58" t="e">
        <f>C97/C96</f>
        <v>#DIV/0!</v>
      </c>
      <c r="D98" s="58" t="e">
        <f t="shared" ref="D98:V98" si="69">D97/D96</f>
        <v>#DIV/0!</v>
      </c>
      <c r="E98" s="58" t="e">
        <f t="shared" si="69"/>
        <v>#DIV/0!</v>
      </c>
      <c r="F98" s="58" t="e">
        <f t="shared" si="69"/>
        <v>#DIV/0!</v>
      </c>
      <c r="G98" s="58" t="e">
        <f t="shared" si="69"/>
        <v>#DIV/0!</v>
      </c>
      <c r="H98" s="58" t="e">
        <f t="shared" si="69"/>
        <v>#DIV/0!</v>
      </c>
      <c r="I98" s="58" t="e">
        <f t="shared" si="69"/>
        <v>#DIV/0!</v>
      </c>
      <c r="J98" s="58" t="e">
        <f t="shared" si="69"/>
        <v>#DIV/0!</v>
      </c>
      <c r="K98" s="58" t="e">
        <f t="shared" si="69"/>
        <v>#DIV/0!</v>
      </c>
      <c r="L98" s="58" t="e">
        <f t="shared" si="69"/>
        <v>#DIV/0!</v>
      </c>
      <c r="M98" s="58" t="e">
        <f t="shared" si="69"/>
        <v>#DIV/0!</v>
      </c>
      <c r="N98" s="58" t="e">
        <f t="shared" si="69"/>
        <v>#DIV/0!</v>
      </c>
      <c r="O98" s="58" t="e">
        <f t="shared" si="69"/>
        <v>#DIV/0!</v>
      </c>
      <c r="P98" s="58" t="e">
        <f t="shared" si="69"/>
        <v>#DIV/0!</v>
      </c>
      <c r="Q98" s="58" t="e">
        <f t="shared" si="69"/>
        <v>#DIV/0!</v>
      </c>
      <c r="R98" s="58" t="e">
        <f t="shared" si="69"/>
        <v>#DIV/0!</v>
      </c>
      <c r="S98" s="58" t="e">
        <f t="shared" si="69"/>
        <v>#DIV/0!</v>
      </c>
      <c r="T98" s="58" t="e">
        <f t="shared" si="69"/>
        <v>#DIV/0!</v>
      </c>
      <c r="U98" s="58" t="e">
        <f t="shared" si="69"/>
        <v>#DIV/0!</v>
      </c>
      <c r="V98" s="58" t="e">
        <f t="shared" si="69"/>
        <v>#DIV/0!</v>
      </c>
      <c r="W98" s="59" t="e">
        <f>W97/W96</f>
        <v>#DIV/0!</v>
      </c>
      <c r="X98" s="60" t="e">
        <f>X97/X96</f>
        <v>#DIV/0!</v>
      </c>
      <c r="Y98" s="60" t="e">
        <f t="shared" ref="Y98:AF98" si="70">Y97/Y96</f>
        <v>#DIV/0!</v>
      </c>
      <c r="Z98" s="60" t="e">
        <f t="shared" si="70"/>
        <v>#DIV/0!</v>
      </c>
      <c r="AA98" s="60" t="e">
        <f t="shared" si="70"/>
        <v>#DIV/0!</v>
      </c>
      <c r="AB98" s="60" t="e">
        <f t="shared" si="70"/>
        <v>#DIV/0!</v>
      </c>
      <c r="AC98" s="60" t="e">
        <f t="shared" si="70"/>
        <v>#DIV/0!</v>
      </c>
      <c r="AD98" s="60" t="e">
        <f t="shared" si="70"/>
        <v>#DIV/0!</v>
      </c>
      <c r="AE98" s="60" t="e">
        <f t="shared" si="70"/>
        <v>#DIV/0!</v>
      </c>
      <c r="AF98" s="60" t="e">
        <f t="shared" si="70"/>
        <v>#DIV/0!</v>
      </c>
    </row>
    <row r="99" spans="1:32" ht="15" x14ac:dyDescent="0.25">
      <c r="A99" s="70" t="s">
        <v>11</v>
      </c>
      <c r="B99" s="36"/>
      <c r="C99" s="55">
        <f>C96-C97</f>
        <v>0</v>
      </c>
      <c r="D99" s="55">
        <f t="shared" ref="D99:V99" si="71">D96-D97</f>
        <v>0</v>
      </c>
      <c r="E99" s="55">
        <f t="shared" si="71"/>
        <v>0</v>
      </c>
      <c r="F99" s="55">
        <f t="shared" si="71"/>
        <v>0</v>
      </c>
      <c r="G99" s="55">
        <f t="shared" si="71"/>
        <v>0</v>
      </c>
      <c r="H99" s="55">
        <f t="shared" si="71"/>
        <v>0</v>
      </c>
      <c r="I99" s="55">
        <f t="shared" si="71"/>
        <v>0</v>
      </c>
      <c r="J99" s="55">
        <f t="shared" si="71"/>
        <v>0</v>
      </c>
      <c r="K99" s="55">
        <f t="shared" si="71"/>
        <v>0</v>
      </c>
      <c r="L99" s="55">
        <f t="shared" si="71"/>
        <v>0</v>
      </c>
      <c r="M99" s="55">
        <f t="shared" si="71"/>
        <v>0</v>
      </c>
      <c r="N99" s="55">
        <f t="shared" si="71"/>
        <v>0</v>
      </c>
      <c r="O99" s="55">
        <f t="shared" si="71"/>
        <v>0</v>
      </c>
      <c r="P99" s="55">
        <f t="shared" si="71"/>
        <v>0</v>
      </c>
      <c r="Q99" s="55">
        <f t="shared" si="71"/>
        <v>0</v>
      </c>
      <c r="R99" s="55">
        <f t="shared" si="71"/>
        <v>0</v>
      </c>
      <c r="S99" s="55">
        <f t="shared" si="71"/>
        <v>0</v>
      </c>
      <c r="T99" s="55">
        <f t="shared" si="71"/>
        <v>0</v>
      </c>
      <c r="U99" s="55">
        <f t="shared" si="71"/>
        <v>0</v>
      </c>
      <c r="V99" s="55">
        <f t="shared" si="71"/>
        <v>0</v>
      </c>
      <c r="W99" s="56">
        <v>0</v>
      </c>
      <c r="X99" s="57">
        <v>0</v>
      </c>
      <c r="Y99" s="57">
        <v>0</v>
      </c>
      <c r="Z99" s="57">
        <v>0</v>
      </c>
      <c r="AA99" s="57">
        <v>0</v>
      </c>
      <c r="AB99" s="57">
        <v>0</v>
      </c>
      <c r="AC99" s="57">
        <v>0</v>
      </c>
      <c r="AD99" s="57">
        <v>0</v>
      </c>
      <c r="AE99" s="57">
        <v>0</v>
      </c>
      <c r="AF99" s="57">
        <v>0</v>
      </c>
    </row>
    <row r="100" spans="1:32" ht="9" customHeight="1" x14ac:dyDescent="0.2"/>
    <row r="101" spans="1:32" ht="15" x14ac:dyDescent="0.25">
      <c r="A101" s="73" t="s">
        <v>47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1:32" ht="9" customHeight="1" x14ac:dyDescent="0.2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</row>
    <row r="103" spans="1:32" x14ac:dyDescent="0.2">
      <c r="A103" s="42" t="s">
        <v>48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6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x14ac:dyDescent="0.2">
      <c r="A104" s="42" t="s">
        <v>53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6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x14ac:dyDescent="0.2">
      <c r="A105" s="42" t="s">
        <v>49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6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x14ac:dyDescent="0.2">
      <c r="A106" s="42" t="s">
        <v>50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6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x14ac:dyDescent="0.2">
      <c r="A107" s="42" t="s">
        <v>51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6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x14ac:dyDescent="0.2">
      <c r="A108" s="42" t="s">
        <v>52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6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9" customHeight="1" x14ac:dyDescent="0.2"/>
    <row r="110" spans="1:32" ht="15" x14ac:dyDescent="0.25">
      <c r="A110" s="74" t="s">
        <v>13</v>
      </c>
      <c r="B110" s="21"/>
      <c r="C110" s="21">
        <v>1</v>
      </c>
      <c r="D110" s="21">
        <v>2</v>
      </c>
      <c r="E110" s="21">
        <v>3</v>
      </c>
      <c r="F110" s="21">
        <v>4</v>
      </c>
      <c r="G110" s="21">
        <v>5</v>
      </c>
      <c r="H110" s="21">
        <v>6</v>
      </c>
      <c r="I110" s="21">
        <v>7</v>
      </c>
      <c r="J110" s="21">
        <v>8</v>
      </c>
      <c r="K110" s="21">
        <v>9</v>
      </c>
      <c r="L110" s="21">
        <v>10</v>
      </c>
      <c r="M110" s="21">
        <v>11</v>
      </c>
      <c r="N110" s="21">
        <v>12</v>
      </c>
      <c r="O110" s="21">
        <v>13</v>
      </c>
      <c r="P110" s="21">
        <v>14</v>
      </c>
      <c r="Q110" s="21">
        <v>15</v>
      </c>
      <c r="R110" s="21">
        <v>16</v>
      </c>
      <c r="S110" s="21">
        <v>17</v>
      </c>
      <c r="T110" s="21">
        <v>18</v>
      </c>
      <c r="U110" s="21">
        <v>19</v>
      </c>
      <c r="V110" s="21">
        <v>20</v>
      </c>
      <c r="W110" s="21">
        <v>11</v>
      </c>
      <c r="X110" s="21">
        <v>12</v>
      </c>
      <c r="Y110" s="21">
        <v>13</v>
      </c>
      <c r="Z110" s="21">
        <v>14</v>
      </c>
      <c r="AA110" s="21">
        <v>15</v>
      </c>
      <c r="AB110" s="21">
        <v>16</v>
      </c>
      <c r="AC110" s="21">
        <v>17</v>
      </c>
      <c r="AD110" s="21">
        <v>18</v>
      </c>
      <c r="AE110" s="21">
        <v>19</v>
      </c>
      <c r="AF110" s="21">
        <v>20</v>
      </c>
    </row>
    <row r="111" spans="1:32" ht="9" customHeight="1" x14ac:dyDescent="0.2"/>
    <row r="112" spans="1:32" x14ac:dyDescent="0.2">
      <c r="A112" s="42" t="s">
        <v>16</v>
      </c>
      <c r="B112" s="39"/>
      <c r="C112" s="43">
        <f>B33</f>
        <v>0</v>
      </c>
      <c r="D112" s="43">
        <f>C116</f>
        <v>0</v>
      </c>
      <c r="E112" s="43">
        <f>D116</f>
        <v>0</v>
      </c>
      <c r="F112" s="43">
        <f t="shared" ref="F112:T112" si="72">E116</f>
        <v>0</v>
      </c>
      <c r="G112" s="43">
        <f t="shared" si="72"/>
        <v>0</v>
      </c>
      <c r="H112" s="43">
        <f t="shared" si="72"/>
        <v>0</v>
      </c>
      <c r="I112" s="43">
        <f t="shared" si="72"/>
        <v>0</v>
      </c>
      <c r="J112" s="43">
        <f t="shared" si="72"/>
        <v>0</v>
      </c>
      <c r="K112" s="43">
        <f t="shared" si="72"/>
        <v>0</v>
      </c>
      <c r="L112" s="43">
        <f t="shared" si="72"/>
        <v>0</v>
      </c>
      <c r="M112" s="43">
        <f t="shared" si="72"/>
        <v>0</v>
      </c>
      <c r="N112" s="43">
        <f t="shared" si="72"/>
        <v>0</v>
      </c>
      <c r="O112" s="43">
        <f t="shared" si="72"/>
        <v>0</v>
      </c>
      <c r="P112" s="43">
        <f t="shared" si="72"/>
        <v>0</v>
      </c>
      <c r="Q112" s="43">
        <f t="shared" si="72"/>
        <v>0</v>
      </c>
      <c r="R112" s="43">
        <f t="shared" si="72"/>
        <v>0</v>
      </c>
      <c r="S112" s="43">
        <f t="shared" si="72"/>
        <v>0</v>
      </c>
      <c r="T112" s="43">
        <f t="shared" si="72"/>
        <v>0</v>
      </c>
      <c r="U112" s="43">
        <f t="shared" ref="U112" si="73">T116</f>
        <v>0</v>
      </c>
      <c r="V112" s="43">
        <f>U116</f>
        <v>0</v>
      </c>
      <c r="W112" s="53">
        <f>V116</f>
        <v>0</v>
      </c>
      <c r="X112" s="54">
        <f>W116</f>
        <v>0</v>
      </c>
      <c r="Y112" s="54">
        <f t="shared" ref="Y112" si="74">X116</f>
        <v>0</v>
      </c>
      <c r="Z112" s="54">
        <f t="shared" ref="Z112" si="75">Y116</f>
        <v>0</v>
      </c>
      <c r="AA112" s="54">
        <f t="shared" ref="AA112" si="76">Z116</f>
        <v>0</v>
      </c>
      <c r="AB112" s="54">
        <f t="shared" ref="AB112" si="77">AA116</f>
        <v>0</v>
      </c>
      <c r="AC112" s="54">
        <f t="shared" ref="AC112" si="78">AB116</f>
        <v>0</v>
      </c>
      <c r="AD112" s="54">
        <f t="shared" ref="AD112" si="79">AC116</f>
        <v>0</v>
      </c>
      <c r="AE112" s="54">
        <f t="shared" ref="AE112" si="80">AD116</f>
        <v>0</v>
      </c>
      <c r="AF112" s="54">
        <f>AE116</f>
        <v>0</v>
      </c>
    </row>
    <row r="113" spans="1:32" x14ac:dyDescent="0.2">
      <c r="A113" s="42" t="s">
        <v>14</v>
      </c>
      <c r="C113" s="43">
        <f>C94</f>
        <v>0</v>
      </c>
      <c r="D113" s="43">
        <f t="shared" ref="D113:T113" si="81">D94</f>
        <v>0</v>
      </c>
      <c r="E113" s="43">
        <f t="shared" si="81"/>
        <v>0</v>
      </c>
      <c r="F113" s="43">
        <f t="shared" si="81"/>
        <v>0</v>
      </c>
      <c r="G113" s="43">
        <f t="shared" si="81"/>
        <v>0</v>
      </c>
      <c r="H113" s="43">
        <f t="shared" si="81"/>
        <v>0</v>
      </c>
      <c r="I113" s="43">
        <f t="shared" si="81"/>
        <v>0</v>
      </c>
      <c r="J113" s="43">
        <f t="shared" si="81"/>
        <v>0</v>
      </c>
      <c r="K113" s="43">
        <f t="shared" si="81"/>
        <v>0</v>
      </c>
      <c r="L113" s="43">
        <f t="shared" si="81"/>
        <v>0</v>
      </c>
      <c r="M113" s="43">
        <f t="shared" si="81"/>
        <v>0</v>
      </c>
      <c r="N113" s="43">
        <f t="shared" si="81"/>
        <v>0</v>
      </c>
      <c r="O113" s="43">
        <f t="shared" si="81"/>
        <v>0</v>
      </c>
      <c r="P113" s="43">
        <f t="shared" si="81"/>
        <v>0</v>
      </c>
      <c r="Q113" s="43">
        <f t="shared" si="81"/>
        <v>0</v>
      </c>
      <c r="R113" s="43">
        <f t="shared" si="81"/>
        <v>0</v>
      </c>
      <c r="S113" s="43">
        <f t="shared" si="81"/>
        <v>0</v>
      </c>
      <c r="T113" s="43">
        <f t="shared" si="81"/>
        <v>0</v>
      </c>
      <c r="U113" s="43">
        <f t="shared" ref="U113:AF113" si="82">U94</f>
        <v>0</v>
      </c>
      <c r="V113" s="43">
        <f t="shared" si="82"/>
        <v>0</v>
      </c>
      <c r="W113" s="53">
        <f>W94</f>
        <v>0</v>
      </c>
      <c r="X113" s="54">
        <f t="shared" si="82"/>
        <v>0</v>
      </c>
      <c r="Y113" s="54">
        <f t="shared" si="82"/>
        <v>0</v>
      </c>
      <c r="Z113" s="54">
        <f t="shared" si="82"/>
        <v>0</v>
      </c>
      <c r="AA113" s="54">
        <f t="shared" si="82"/>
        <v>0</v>
      </c>
      <c r="AB113" s="54">
        <f t="shared" si="82"/>
        <v>0</v>
      </c>
      <c r="AC113" s="54">
        <f t="shared" si="82"/>
        <v>0</v>
      </c>
      <c r="AD113" s="54">
        <f t="shared" si="82"/>
        <v>0</v>
      </c>
      <c r="AE113" s="54">
        <f t="shared" si="82"/>
        <v>0</v>
      </c>
      <c r="AF113" s="54">
        <f t="shared" si="82"/>
        <v>0</v>
      </c>
    </row>
    <row r="114" spans="1:32" x14ac:dyDescent="0.2">
      <c r="A114" s="42" t="s">
        <v>15</v>
      </c>
      <c r="C114" s="43">
        <f>-C106</f>
        <v>0</v>
      </c>
      <c r="D114" s="43">
        <f t="shared" ref="D114:T114" si="83">-D106</f>
        <v>0</v>
      </c>
      <c r="E114" s="43">
        <f t="shared" si="83"/>
        <v>0</v>
      </c>
      <c r="F114" s="43">
        <f t="shared" si="83"/>
        <v>0</v>
      </c>
      <c r="G114" s="43">
        <f t="shared" si="83"/>
        <v>0</v>
      </c>
      <c r="H114" s="43">
        <f t="shared" si="83"/>
        <v>0</v>
      </c>
      <c r="I114" s="43">
        <f t="shared" si="83"/>
        <v>0</v>
      </c>
      <c r="J114" s="43">
        <f t="shared" si="83"/>
        <v>0</v>
      </c>
      <c r="K114" s="43">
        <f t="shared" si="83"/>
        <v>0</v>
      </c>
      <c r="L114" s="43">
        <f t="shared" si="83"/>
        <v>0</v>
      </c>
      <c r="M114" s="43">
        <f t="shared" si="83"/>
        <v>0</v>
      </c>
      <c r="N114" s="43">
        <f t="shared" si="83"/>
        <v>0</v>
      </c>
      <c r="O114" s="43">
        <f t="shared" si="83"/>
        <v>0</v>
      </c>
      <c r="P114" s="43">
        <f t="shared" si="83"/>
        <v>0</v>
      </c>
      <c r="Q114" s="43">
        <f t="shared" si="83"/>
        <v>0</v>
      </c>
      <c r="R114" s="43">
        <f t="shared" si="83"/>
        <v>0</v>
      </c>
      <c r="S114" s="43">
        <f t="shared" si="83"/>
        <v>0</v>
      </c>
      <c r="T114" s="43">
        <f t="shared" si="83"/>
        <v>0</v>
      </c>
      <c r="U114" s="43">
        <f t="shared" ref="U114:AF114" si="84">-U106</f>
        <v>0</v>
      </c>
      <c r="V114" s="43">
        <f t="shared" si="84"/>
        <v>0</v>
      </c>
      <c r="W114" s="53">
        <f>-W106</f>
        <v>0</v>
      </c>
      <c r="X114" s="54">
        <f t="shared" si="84"/>
        <v>0</v>
      </c>
      <c r="Y114" s="54">
        <f t="shared" si="84"/>
        <v>0</v>
      </c>
      <c r="Z114" s="54">
        <f t="shared" si="84"/>
        <v>0</v>
      </c>
      <c r="AA114" s="54">
        <f t="shared" si="84"/>
        <v>0</v>
      </c>
      <c r="AB114" s="54">
        <f t="shared" si="84"/>
        <v>0</v>
      </c>
      <c r="AC114" s="54">
        <f t="shared" si="84"/>
        <v>0</v>
      </c>
      <c r="AD114" s="54">
        <f t="shared" si="84"/>
        <v>0</v>
      </c>
      <c r="AE114" s="54">
        <f t="shared" si="84"/>
        <v>0</v>
      </c>
      <c r="AF114" s="54">
        <f t="shared" si="84"/>
        <v>0</v>
      </c>
    </row>
    <row r="115" spans="1:32" x14ac:dyDescent="0.2">
      <c r="A115" s="42" t="s">
        <v>26</v>
      </c>
      <c r="C115" s="43">
        <f>C113+C114</f>
        <v>0</v>
      </c>
      <c r="D115" s="43">
        <f t="shared" ref="D115:T115" si="85">D113+D114</f>
        <v>0</v>
      </c>
      <c r="E115" s="43">
        <f t="shared" si="85"/>
        <v>0</v>
      </c>
      <c r="F115" s="43">
        <f t="shared" si="85"/>
        <v>0</v>
      </c>
      <c r="G115" s="43">
        <f t="shared" si="85"/>
        <v>0</v>
      </c>
      <c r="H115" s="43">
        <f t="shared" si="85"/>
        <v>0</v>
      </c>
      <c r="I115" s="43">
        <f t="shared" si="85"/>
        <v>0</v>
      </c>
      <c r="J115" s="43">
        <f t="shared" si="85"/>
        <v>0</v>
      </c>
      <c r="K115" s="43">
        <f t="shared" si="85"/>
        <v>0</v>
      </c>
      <c r="L115" s="43">
        <f t="shared" si="85"/>
        <v>0</v>
      </c>
      <c r="M115" s="43">
        <f t="shared" si="85"/>
        <v>0</v>
      </c>
      <c r="N115" s="43">
        <f t="shared" si="85"/>
        <v>0</v>
      </c>
      <c r="O115" s="43">
        <f t="shared" si="85"/>
        <v>0</v>
      </c>
      <c r="P115" s="43">
        <f t="shared" si="85"/>
        <v>0</v>
      </c>
      <c r="Q115" s="43">
        <f t="shared" si="85"/>
        <v>0</v>
      </c>
      <c r="R115" s="43">
        <f t="shared" si="85"/>
        <v>0</v>
      </c>
      <c r="S115" s="43">
        <f t="shared" si="85"/>
        <v>0</v>
      </c>
      <c r="T115" s="43">
        <f t="shared" si="85"/>
        <v>0</v>
      </c>
      <c r="U115" s="43">
        <f t="shared" ref="U115:AF115" si="86">U113+U114</f>
        <v>0</v>
      </c>
      <c r="V115" s="43">
        <f t="shared" si="86"/>
        <v>0</v>
      </c>
      <c r="W115" s="53">
        <f>W113+W114</f>
        <v>0</v>
      </c>
      <c r="X115" s="54">
        <f t="shared" si="86"/>
        <v>0</v>
      </c>
      <c r="Y115" s="54">
        <f t="shared" si="86"/>
        <v>0</v>
      </c>
      <c r="Z115" s="54">
        <f t="shared" si="86"/>
        <v>0</v>
      </c>
      <c r="AA115" s="54">
        <f t="shared" si="86"/>
        <v>0</v>
      </c>
      <c r="AB115" s="54">
        <f t="shared" si="86"/>
        <v>0</v>
      </c>
      <c r="AC115" s="54">
        <f t="shared" si="86"/>
        <v>0</v>
      </c>
      <c r="AD115" s="54">
        <f t="shared" si="86"/>
        <v>0</v>
      </c>
      <c r="AE115" s="54">
        <f t="shared" si="86"/>
        <v>0</v>
      </c>
      <c r="AF115" s="54">
        <f t="shared" si="86"/>
        <v>0</v>
      </c>
    </row>
    <row r="116" spans="1:32" x14ac:dyDescent="0.2">
      <c r="A116" s="42" t="s">
        <v>17</v>
      </c>
      <c r="C116" s="43">
        <f>C112-C114</f>
        <v>0</v>
      </c>
      <c r="D116" s="43">
        <f>D112-D114</f>
        <v>0</v>
      </c>
      <c r="E116" s="43">
        <f t="shared" ref="E116:T116" si="87">E112-E114</f>
        <v>0</v>
      </c>
      <c r="F116" s="43">
        <f t="shared" si="87"/>
        <v>0</v>
      </c>
      <c r="G116" s="43">
        <f t="shared" si="87"/>
        <v>0</v>
      </c>
      <c r="H116" s="43">
        <f t="shared" si="87"/>
        <v>0</v>
      </c>
      <c r="I116" s="43">
        <f t="shared" si="87"/>
        <v>0</v>
      </c>
      <c r="J116" s="43">
        <f t="shared" si="87"/>
        <v>0</v>
      </c>
      <c r="K116" s="43">
        <f t="shared" si="87"/>
        <v>0</v>
      </c>
      <c r="L116" s="43">
        <f t="shared" si="87"/>
        <v>0</v>
      </c>
      <c r="M116" s="43">
        <f t="shared" si="87"/>
        <v>0</v>
      </c>
      <c r="N116" s="43">
        <f t="shared" si="87"/>
        <v>0</v>
      </c>
      <c r="O116" s="43">
        <f t="shared" si="87"/>
        <v>0</v>
      </c>
      <c r="P116" s="43">
        <f t="shared" si="87"/>
        <v>0</v>
      </c>
      <c r="Q116" s="43">
        <f t="shared" si="87"/>
        <v>0</v>
      </c>
      <c r="R116" s="43">
        <f t="shared" si="87"/>
        <v>0</v>
      </c>
      <c r="S116" s="43">
        <f t="shared" si="87"/>
        <v>0</v>
      </c>
      <c r="T116" s="43">
        <f t="shared" si="87"/>
        <v>0</v>
      </c>
      <c r="U116" s="43">
        <f t="shared" ref="U116:AF116" si="88">U112-U114</f>
        <v>0</v>
      </c>
      <c r="V116" s="43">
        <f t="shared" si="88"/>
        <v>0</v>
      </c>
      <c r="W116" s="53">
        <f>W112-W114</f>
        <v>0</v>
      </c>
      <c r="X116" s="54">
        <f t="shared" si="88"/>
        <v>0</v>
      </c>
      <c r="Y116" s="54">
        <f t="shared" si="88"/>
        <v>0</v>
      </c>
      <c r="Z116" s="54">
        <f t="shared" si="88"/>
        <v>0</v>
      </c>
      <c r="AA116" s="54">
        <f t="shared" si="88"/>
        <v>0</v>
      </c>
      <c r="AB116" s="54">
        <f t="shared" si="88"/>
        <v>0</v>
      </c>
      <c r="AC116" s="54">
        <f t="shared" si="88"/>
        <v>0</v>
      </c>
      <c r="AD116" s="54">
        <f t="shared" si="88"/>
        <v>0</v>
      </c>
      <c r="AE116" s="54">
        <f t="shared" si="88"/>
        <v>0</v>
      </c>
      <c r="AF116" s="54">
        <f t="shared" si="88"/>
        <v>0</v>
      </c>
    </row>
  </sheetData>
  <sheetProtection password="E5AB" sheet="1" objects="1" scenarios="1" selectLockedCells="1"/>
  <mergeCells count="5">
    <mergeCell ref="A6:B6"/>
    <mergeCell ref="A8:B8"/>
    <mergeCell ref="C55:V55"/>
    <mergeCell ref="E6:J17"/>
    <mergeCell ref="W55:AF55"/>
  </mergeCells>
  <dataValidations count="1">
    <dataValidation type="list" allowBlank="1" showInputMessage="1" showErrorMessage="1" sqref="B10">
      <formula1>"1,2,3"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d'affaires</vt:lpstr>
    </vt:vector>
  </TitlesOfParts>
  <Company>COMMISSION DE REGULATION DE L'ENERGIE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Le Bret</dc:creator>
  <cp:lastModifiedBy>Michael Delay</cp:lastModifiedBy>
  <dcterms:created xsi:type="dcterms:W3CDTF">2014-03-13T16:25:19Z</dcterms:created>
  <dcterms:modified xsi:type="dcterms:W3CDTF">2017-06-06T09:49:08Z</dcterms:modified>
</cp:coreProperties>
</file>