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330" tabRatio="744" activeTab="8"/>
  </bookViews>
  <sheets>
    <sheet name="Présentation" sheetId="18" r:id="rId1"/>
    <sheet name="Options tarifaires" sheetId="15" r:id="rId2"/>
    <sheet name="BDD" sheetId="2" r:id="rId3"/>
    <sheet name="ATRD" sheetId="19" r:id="rId4"/>
    <sheet name="Transport &amp; stockage" sheetId="3" r:id="rId5"/>
    <sheet name="Fourniture" sheetId="21" r:id="rId6"/>
    <sheet name="TRV Cible" sheetId="9" r:id="rId7"/>
    <sheet name="TRV proposé" sheetId="11" r:id="rId8"/>
    <sheet name="TRV TTC proposé" sheetId="22" r:id="rId9"/>
    <sheet name="Modalités d'évolution" sheetId="23" r:id="rId10"/>
  </sheets>
  <definedNames>
    <definedName name="_xlnm.Print_Area" localSheetId="3">ATRD!$B$2:$F$4</definedName>
    <definedName name="_xlnm.Print_Area" localSheetId="2">BDD!$B$2:$E$8</definedName>
    <definedName name="_xlnm.Print_Area" localSheetId="5">Fourniture!$B$2:$L$66</definedName>
    <definedName name="_xlnm.Print_Area" localSheetId="1">'Options tarifaires'!$B$2:$F$23</definedName>
    <definedName name="_xlnm.Print_Area" localSheetId="0">Présentation!$A$2:$I$34</definedName>
    <definedName name="_xlnm.Print_Area" localSheetId="4">'Transport &amp; stockage'!$B$2:$E$5</definedName>
    <definedName name="_xlnm.Print_Area" localSheetId="6">'TRV Cible'!$B$2:$E$82</definedName>
    <definedName name="_xlnm.Print_Area" localSheetId="7">'TRV proposé'!$B$2:$L$4</definedName>
    <definedName name="_xlnm.Print_Area" localSheetId="8">'TRV TTC proposé'!$B$2:$L$4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1" l="1"/>
  <c r="H7" i="11"/>
  <c r="I7" i="11"/>
  <c r="J7" i="11"/>
  <c r="F7" i="11"/>
  <c r="G6" i="11"/>
  <c r="H6" i="11"/>
  <c r="I6" i="11" s="1"/>
  <c r="J6" i="11" s="1"/>
  <c r="F6" i="11"/>
  <c r="D9" i="22" l="1"/>
  <c r="D8" i="22"/>
  <c r="D7" i="22"/>
  <c r="D6" i="22"/>
  <c r="K9" i="11"/>
  <c r="E9" i="22" s="1"/>
  <c r="K8" i="11"/>
  <c r="E8" i="22" s="1"/>
  <c r="P7" i="11"/>
  <c r="J7" i="22" s="1"/>
  <c r="O7" i="11"/>
  <c r="I7" i="22" s="1"/>
  <c r="N7" i="11"/>
  <c r="H7" i="22" s="1"/>
  <c r="M7" i="11"/>
  <c r="G7" i="22" s="1"/>
  <c r="L7" i="11"/>
  <c r="F7" i="22" s="1"/>
  <c r="K7" i="11"/>
  <c r="E7" i="22" s="1"/>
  <c r="P6" i="11"/>
  <c r="J6" i="22" s="1"/>
  <c r="O6" i="11"/>
  <c r="I6" i="22" s="1"/>
  <c r="N6" i="11"/>
  <c r="H6" i="22" s="1"/>
  <c r="M6" i="11"/>
  <c r="G6" i="22" s="1"/>
  <c r="L6" i="11"/>
  <c r="F6" i="22" s="1"/>
  <c r="K6" i="11"/>
  <c r="E6" i="22" s="1"/>
  <c r="E9" i="2" l="1"/>
  <c r="D9" i="2"/>
  <c r="F8" i="11" l="1"/>
  <c r="F9" i="11"/>
  <c r="L9" i="11" s="1"/>
  <c r="F9" i="22" s="1"/>
  <c r="G9" i="11" l="1"/>
  <c r="G8" i="11"/>
  <c r="L8" i="11"/>
  <c r="F8" i="22" s="1"/>
  <c r="F8" i="19"/>
  <c r="E8" i="19"/>
  <c r="F6" i="19"/>
  <c r="E6" i="19"/>
  <c r="H8" i="11" l="1"/>
  <c r="M8" i="11"/>
  <c r="G8" i="22" s="1"/>
  <c r="H9" i="11"/>
  <c r="M9" i="11"/>
  <c r="G9" i="22" s="1"/>
  <c r="E6" i="9"/>
  <c r="E7" i="9"/>
  <c r="E8" i="9"/>
  <c r="E5" i="9"/>
  <c r="D6" i="9"/>
  <c r="D7" i="9"/>
  <c r="D8" i="9"/>
  <c r="D5" i="9"/>
  <c r="I9" i="11" l="1"/>
  <c r="N9" i="11"/>
  <c r="H9" i="22" s="1"/>
  <c r="I8" i="11"/>
  <c r="N8" i="11"/>
  <c r="H8" i="22" s="1"/>
  <c r="J8" i="11" l="1"/>
  <c r="P8" i="11" s="1"/>
  <c r="J8" i="22" s="1"/>
  <c r="O8" i="11"/>
  <c r="I8" i="22" s="1"/>
  <c r="J9" i="11"/>
  <c r="P9" i="11" s="1"/>
  <c r="J9" i="22" s="1"/>
  <c r="O9" i="11"/>
  <c r="I9" i="22" s="1"/>
</calcChain>
</file>

<file path=xl/sharedStrings.xml><?xml version="1.0" encoding="utf-8"?>
<sst xmlns="http://schemas.openxmlformats.org/spreadsheetml/2006/main" count="182" uniqueCount="80">
  <si>
    <t>Option</t>
  </si>
  <si>
    <t>Profil</t>
  </si>
  <si>
    <t>Part fixe en €/an</t>
  </si>
  <si>
    <t>Description</t>
  </si>
  <si>
    <t>Acronymes utilisés</t>
  </si>
  <si>
    <t>Avertissement</t>
  </si>
  <si>
    <t>Contact</t>
  </si>
  <si>
    <t>opendata@cre.fr</t>
  </si>
  <si>
    <t>Données relatives à la construction des tarifs réglementés de vente de gaz</t>
  </si>
  <si>
    <t>RES/PRO</t>
  </si>
  <si>
    <t>Base</t>
  </si>
  <si>
    <t>B0</t>
  </si>
  <si>
    <t>B1</t>
  </si>
  <si>
    <t>B2I</t>
  </si>
  <si>
    <t>PV en €/MWh</t>
  </si>
  <si>
    <t>Tarif GRDF</t>
  </si>
  <si>
    <t>T1</t>
  </si>
  <si>
    <t>T2</t>
  </si>
  <si>
    <t>Types de consommateur</t>
  </si>
  <si>
    <t>Coûts de transport en €/MWh</t>
  </si>
  <si>
    <t>Nomenclature</t>
  </si>
  <si>
    <t>Coûts de stockage en €/MWh*</t>
  </si>
  <si>
    <t>cuisson</t>
  </si>
  <si>
    <t>cuisson et eau chaude</t>
  </si>
  <si>
    <t>chauffage</t>
  </si>
  <si>
    <t>petite chaufferie</t>
  </si>
  <si>
    <t>P11</t>
  </si>
  <si>
    <t>P12</t>
  </si>
  <si>
    <t>N/A</t>
  </si>
  <si>
    <t>RES</t>
  </si>
  <si>
    <t>Consommateurs résidentiels</t>
  </si>
  <si>
    <t>PRO</t>
  </si>
  <si>
    <t>Consommateurs professionnels</t>
  </si>
  <si>
    <t>Segment</t>
  </si>
  <si>
    <t>NP 1</t>
  </si>
  <si>
    <t>NP 2</t>
  </si>
  <si>
    <t>NP 3</t>
  </si>
  <si>
    <t>NP 4</t>
  </si>
  <si>
    <t>NP 5</t>
  </si>
  <si>
    <t>NP 6</t>
  </si>
  <si>
    <t>Inclut les coûts d'approvisionnement, les coûts de commercialisation ainsi qu'une marge raisonnable</t>
  </si>
  <si>
    <t>NP</t>
  </si>
  <si>
    <t>Niveau de prix</t>
  </si>
  <si>
    <t>Total</t>
  </si>
  <si>
    <t>NP moyen</t>
  </si>
  <si>
    <t>Nombre de sites*</t>
  </si>
  <si>
    <t>Consommation annuelle de référence en MWh*</t>
  </si>
  <si>
    <t>*incluent les coûts de BFR stockage</t>
  </si>
  <si>
    <t>PV</t>
  </si>
  <si>
    <t>Part variable</t>
  </si>
  <si>
    <t>Part fixe en €/an*</t>
  </si>
  <si>
    <t>Cet onglet présente le TRV TTC en vigueur</t>
  </si>
  <si>
    <t>CTA</t>
  </si>
  <si>
    <t>TVA part fixe</t>
  </si>
  <si>
    <t>TVA part variable</t>
  </si>
  <si>
    <t>TICGN</t>
  </si>
  <si>
    <t>Contribution tarifaire d'acheminement</t>
  </si>
  <si>
    <t>Mois</t>
  </si>
  <si>
    <t>Valeur du terme supplémentaire en €/MWh</t>
  </si>
  <si>
    <t>PV en €/MWh sans lissage</t>
  </si>
  <si>
    <t>PV en €/MWh avec lissage</t>
  </si>
  <si>
    <t>TICGN (€/MWh)</t>
  </si>
  <si>
    <t>CTA (€/an)</t>
  </si>
  <si>
    <t>Taxe intérieure de consommation sur le gaz naturel</t>
  </si>
  <si>
    <t>Le fichier présenté ici a pour objectif d'illustrer la construction du tarif réglementé de vente de gaz décrite dans la délibération de la CRE du 28 mai 2020 relative à l’analyse des coûts d’approvisionnement en gaz naturel et hors approvisionnement à couvrir par les tarifs réglementés de vente du gaz d’Engie</t>
  </si>
  <si>
    <t>La publication de ce fichier répond à un souci de transparence et de lisibilité et vise à éclairer les acteurs concernés sur les calculs ayant conduit à l'adoption de ces grilles tarifaires.
Ce fichier ne fait pas partie intégrante de la délibération de la CRE du 28 mai 2020</t>
  </si>
  <si>
    <t>* inclut le versement par GRDF de la composante de gestion à Engie égal à 6,80 € par client par an</t>
  </si>
  <si>
    <t>L'article 2 de l'arrêté du 26 juin 2020 relatif aux tarifs réglementés de vente de gaz naturel fourni par Engie prévoit qu'un terme supplémentaire, visant à lisser l’évolution mensuelle des tarifs, est ajouté chaque mois à la formule. Sa valeur est définie dans le tableau ci-dessous :</t>
  </si>
  <si>
    <t>Cet onglet présente le TRV cible c'est-à-dire le TRV construit par empilement des coûts, présentés dans les onglets précédents.</t>
  </si>
  <si>
    <t>Cet onglet présente le TRV en vigueur au 1er juillet 2020</t>
  </si>
  <si>
    <t>TRV TTC proposé au 1er juillet 2020</t>
  </si>
  <si>
    <t>Taxes en vigueur au 1er juillet 2020</t>
  </si>
  <si>
    <t>Segment tarifaire</t>
  </si>
  <si>
    <t>TRV HT en vigueur au 1er juillet 2020</t>
  </si>
  <si>
    <t>L'article 2 de l'arrêté du 26 juin 2020 relatif aux tarifs réglementés de vente de gaz naturel fourni par Engie prévoit les modalités d'évolutions mensuelles des TRV.
La CRE vérifie chaque mois la conformité de ces évolutions qu'elle publie sur son site.</t>
  </si>
  <si>
    <t>TRV Cible au 1er juillet 2020</t>
  </si>
  <si>
    <t>Coûts de fourniture au 1er juillet 2020</t>
  </si>
  <si>
    <t>Coûts de distribution : ATRD6 2020-2021</t>
  </si>
  <si>
    <t>Coûts infrastructure transport &amp; stockage au 1er juillet 2020</t>
  </si>
  <si>
    <t>Données prévisionnelles du portefeuille moyen d'Engie pour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</si>
</sst>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_-* #,##0\ _€_-;\-* #,##0\ _€_-;_-* &quot;-&quot;??\ _€_-;_-@_-"/>
    <numFmt numFmtId="166" formatCode="0.0"/>
    <numFmt numFmtId="167" formatCode="_-* #,##0.0\ _€_-;\-* #,##0.0\ _€_-;_-* &quot;-&quot;??\ _€_-;_-@_-"/>
    <numFmt numFmtId="168" formatCode="0.0%"/>
  </numFmts>
  <fonts count="18" x14ac:knownFonts="1">
    <font>
      <sz val="10"/>
      <color theme="1"/>
      <name val="Franklin Gothic Book"/>
      <family val="2"/>
    </font>
    <font>
      <sz val="10"/>
      <color theme="1"/>
      <name val="Franklin Gothic Book"/>
      <family val="2"/>
    </font>
    <font>
      <b/>
      <sz val="16"/>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15"/>
      <color theme="3"/>
      <name val="Franklin Gothic Book"/>
      <family val="2"/>
    </font>
    <font>
      <b/>
      <sz val="13"/>
      <color theme="3"/>
      <name val="Franklin Gothic Book"/>
      <family val="2"/>
    </font>
    <font>
      <b/>
      <sz val="15"/>
      <color theme="6"/>
      <name val="Franklin Gothic Book"/>
      <family val="2"/>
    </font>
    <font>
      <b/>
      <sz val="13"/>
      <color theme="6"/>
      <name val="Franklin Gothic Book"/>
      <family val="2"/>
    </font>
    <font>
      <sz val="11"/>
      <color theme="1"/>
      <name val="Franklin Gothic Book"/>
      <family val="2"/>
    </font>
    <font>
      <u/>
      <sz val="10"/>
      <color theme="10"/>
      <name val="Franklin Gothic Book"/>
      <family val="2"/>
    </font>
    <font>
      <u/>
      <sz val="11"/>
      <color theme="10"/>
      <name val="Franklin Gothic Book"/>
      <family val="2"/>
    </font>
    <font>
      <i/>
      <sz val="10"/>
      <color theme="1"/>
      <name val="Franklin Gothic Book"/>
      <family val="2"/>
    </font>
    <font>
      <b/>
      <sz val="10"/>
      <color rgb="FFFFC000"/>
      <name val="Franklin Gothic Book"/>
      <family val="2"/>
    </font>
    <font>
      <b/>
      <sz val="10"/>
      <color rgb="FF92D050"/>
      <name val="Franklin Gothic Book"/>
      <family val="2"/>
    </font>
    <font>
      <b/>
      <sz val="10"/>
      <color theme="1"/>
      <name val="Franklin Gothic Book"/>
      <family val="2"/>
    </font>
    <font>
      <sz val="10"/>
      <color rgb="FF000000"/>
      <name val="Franklin Gothic Book"/>
      <family val="2"/>
    </font>
  </fonts>
  <fills count="2">
    <fill>
      <patternFill patternType="none"/>
    </fill>
    <fill>
      <patternFill patternType="gray125"/>
    </fill>
  </fills>
  <borders count="39">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bottom style="thick">
        <color theme="4"/>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164" fontId="1" fillId="0" borderId="0" applyFont="0" applyFill="0" applyBorder="0" applyAlignment="0" applyProtection="0"/>
    <xf numFmtId="0" fontId="6" fillId="0" borderId="22" applyNumberFormat="0" applyFill="0" applyAlignment="0" applyProtection="0"/>
    <xf numFmtId="0" fontId="7" fillId="0" borderId="23" applyNumberFormat="0" applyFill="0" applyAlignment="0" applyProtection="0"/>
    <xf numFmtId="0" fontId="1" fillId="0" borderId="0"/>
    <xf numFmtId="0" fontId="11" fillId="0" borderId="0" applyNumberFormat="0" applyFill="0" applyBorder="0" applyAlignment="0" applyProtection="0"/>
  </cellStyleXfs>
  <cellXfs count="160">
    <xf numFmtId="0" fontId="0" fillId="0" borderId="0" xfId="0"/>
    <xf numFmtId="0" fontId="1" fillId="0" borderId="0" xfId="4"/>
    <xf numFmtId="0" fontId="10" fillId="0" borderId="0" xfId="4" applyFont="1" applyAlignment="1">
      <alignment horizontal="left" vertical="top" wrapText="1"/>
    </xf>
    <xf numFmtId="0" fontId="1" fillId="0" borderId="0" xfId="4" applyAlignment="1">
      <alignment vertical="top"/>
    </xf>
    <xf numFmtId="0" fontId="10" fillId="0" borderId="0" xfId="4" applyFont="1" applyFill="1" applyBorder="1"/>
    <xf numFmtId="0" fontId="1" fillId="0" borderId="0" xfId="4" applyAlignment="1">
      <alignment vertical="top" wrapText="1"/>
    </xf>
    <xf numFmtId="0" fontId="2" fillId="0" borderId="0" xfId="0" applyFont="1" applyFill="1" applyAlignment="1">
      <alignment vertical="center"/>
    </xf>
    <xf numFmtId="0" fontId="0" fillId="0" borderId="0" xfId="0" applyFill="1"/>
    <xf numFmtId="0" fontId="0" fillId="0" borderId="12" xfId="0" applyFill="1"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Alignment="1">
      <alignment wrapText="1"/>
    </xf>
    <xf numFmtId="0" fontId="0" fillId="0" borderId="0" xfId="0" applyFill="1" applyAlignment="1">
      <alignment horizontal="center" vertical="center"/>
    </xf>
    <xf numFmtId="0" fontId="0" fillId="0" borderId="3" xfId="0"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5" fontId="0" fillId="0" borderId="0" xfId="0" applyNumberFormat="1" applyFill="1" applyAlignment="1">
      <alignment horizontal="center" vertical="center"/>
    </xf>
    <xf numFmtId="0" fontId="0" fillId="0" borderId="0" xfId="0" applyFill="1" applyBorder="1" applyAlignment="1">
      <alignment horizontal="center" vertical="center"/>
    </xf>
    <xf numFmtId="165" fontId="0" fillId="0" borderId="6" xfId="1" applyNumberFormat="1" applyFont="1" applyFill="1" applyBorder="1" applyAlignment="1">
      <alignment horizontal="center" vertical="center" wrapText="1"/>
    </xf>
    <xf numFmtId="165" fontId="0" fillId="0" borderId="8" xfId="1" applyNumberFormat="1" applyFont="1" applyFill="1" applyBorder="1" applyAlignment="1">
      <alignment horizontal="center" vertical="center" wrapText="1"/>
    </xf>
    <xf numFmtId="0" fontId="3" fillId="0" borderId="0" xfId="0" applyFont="1" applyFill="1" applyAlignment="1">
      <alignment horizontal="center"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0" fillId="0" borderId="10" xfId="0" applyFill="1" applyBorder="1" applyAlignment="1">
      <alignment horizontal="center" vertical="center"/>
    </xf>
    <xf numFmtId="0" fontId="2" fillId="0" borderId="0" xfId="0" applyFont="1" applyFill="1" applyAlignment="1">
      <alignment horizontal="left" vertical="center"/>
    </xf>
    <xf numFmtId="0" fontId="0" fillId="0" borderId="11" xfId="0" applyFill="1" applyBorder="1" applyAlignment="1">
      <alignment horizontal="center" vertical="center" wrapText="1"/>
    </xf>
    <xf numFmtId="2" fontId="0" fillId="0" borderId="0" xfId="0" applyNumberFormat="1" applyFill="1" applyAlignment="1">
      <alignment horizontal="center" vertical="center"/>
    </xf>
    <xf numFmtId="166" fontId="0" fillId="0" borderId="0" xfId="0" applyNumberFormat="1" applyFill="1" applyAlignment="1">
      <alignment horizontal="center" vertical="center"/>
    </xf>
    <xf numFmtId="0" fontId="10" fillId="0" borderId="0" xfId="4" applyFont="1" applyFill="1" applyBorder="1" applyAlignment="1"/>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165" fontId="0" fillId="0" borderId="9" xfId="1" applyNumberFormat="1" applyFont="1" applyFill="1" applyBorder="1" applyAlignment="1">
      <alignment horizontal="center" vertical="center" wrapText="1"/>
    </xf>
    <xf numFmtId="0" fontId="0" fillId="0" borderId="0" xfId="0" applyFill="1" applyAlignment="1">
      <alignment horizontal="left" vertical="center"/>
    </xf>
    <xf numFmtId="0" fontId="0" fillId="0" borderId="21" xfId="0" applyFill="1" applyBorder="1" applyAlignment="1">
      <alignment horizontal="center" vertical="center"/>
    </xf>
    <xf numFmtId="0" fontId="0" fillId="0" borderId="15" xfId="0" applyFill="1" applyBorder="1" applyAlignment="1">
      <alignment horizontal="center" vertical="center"/>
    </xf>
    <xf numFmtId="0" fontId="0" fillId="0" borderId="18" xfId="0" applyFill="1" applyBorder="1" applyAlignment="1">
      <alignment horizontal="center" vertical="center"/>
    </xf>
    <xf numFmtId="0" fontId="0" fillId="0" borderId="0" xfId="0" applyBorder="1"/>
    <xf numFmtId="164" fontId="0" fillId="0" borderId="0" xfId="1" applyFont="1" applyFill="1" applyBorder="1" applyAlignment="1">
      <alignment horizontal="center" vertical="center"/>
    </xf>
    <xf numFmtId="164" fontId="0" fillId="0" borderId="8" xfId="1" applyFont="1" applyFill="1" applyBorder="1" applyAlignment="1">
      <alignment horizontal="center" vertical="center"/>
    </xf>
    <xf numFmtId="164" fontId="0" fillId="0" borderId="6" xfId="1" applyNumberFormat="1" applyFont="1" applyFill="1" applyBorder="1" applyAlignment="1">
      <alignment horizontal="center" vertical="center" wrapText="1"/>
    </xf>
    <xf numFmtId="164" fontId="0" fillId="0" borderId="9" xfId="1" applyNumberFormat="1" applyFont="1" applyFill="1" applyBorder="1" applyAlignment="1">
      <alignment horizontal="center" vertical="center" wrapText="1"/>
    </xf>
    <xf numFmtId="164" fontId="0" fillId="0" borderId="0" xfId="1" applyNumberFormat="1" applyFont="1" applyFill="1" applyBorder="1" applyAlignment="1">
      <alignment horizontal="center" vertical="center" wrapText="1"/>
    </xf>
    <xf numFmtId="164" fontId="0" fillId="0" borderId="8" xfId="1" applyNumberFormat="1" applyFont="1" applyFill="1" applyBorder="1" applyAlignment="1">
      <alignment horizontal="center" vertical="center" wrapText="1"/>
    </xf>
    <xf numFmtId="164" fontId="0" fillId="0" borderId="0" xfId="0" applyNumberFormat="1" applyBorder="1"/>
    <xf numFmtId="164" fontId="0" fillId="0" borderId="6" xfId="0" applyNumberFormat="1" applyBorder="1"/>
    <xf numFmtId="164" fontId="0" fillId="0" borderId="8" xfId="0" applyNumberFormat="1" applyBorder="1"/>
    <xf numFmtId="164" fontId="0" fillId="0" borderId="9" xfId="0" applyNumberFormat="1" applyBorder="1"/>
    <xf numFmtId="165" fontId="0" fillId="0" borderId="0" xfId="1" applyNumberFormat="1" applyFont="1" applyFill="1" applyAlignment="1">
      <alignment horizontal="center" vertical="center"/>
    </xf>
    <xf numFmtId="0" fontId="13" fillId="0" borderId="0" xfId="0" applyFont="1" applyFill="1" applyAlignment="1">
      <alignment horizontal="left" vertical="center"/>
    </xf>
    <xf numFmtId="164" fontId="0" fillId="0" borderId="6" xfId="1" applyFont="1" applyFill="1" applyBorder="1"/>
    <xf numFmtId="164" fontId="0" fillId="0" borderId="9" xfId="1" applyFont="1" applyFill="1" applyBorder="1"/>
    <xf numFmtId="0" fontId="14" fillId="0" borderId="0" xfId="0" applyFont="1" applyFill="1" applyAlignment="1">
      <alignment horizontal="left" vertical="center"/>
    </xf>
    <xf numFmtId="0" fontId="15" fillId="0" borderId="0" xfId="0" applyFont="1" applyFill="1" applyAlignment="1">
      <alignment horizontal="left" vertical="center"/>
    </xf>
    <xf numFmtId="0" fontId="0" fillId="0" borderId="25" xfId="0" applyBorder="1"/>
    <xf numFmtId="164" fontId="0" fillId="0" borderId="25" xfId="1" applyFont="1" applyBorder="1"/>
    <xf numFmtId="164" fontId="0" fillId="0" borderId="26" xfId="1" applyFont="1" applyBorder="1"/>
    <xf numFmtId="0" fontId="0" fillId="0" borderId="24" xfId="0" applyFill="1" applyBorder="1" applyAlignment="1">
      <alignment horizontal="center" vertical="center"/>
    </xf>
    <xf numFmtId="2" fontId="0" fillId="0" borderId="0" xfId="0" applyNumberFormat="1" applyBorder="1"/>
    <xf numFmtId="2" fontId="0" fillId="0" borderId="8" xfId="0" applyNumberFormat="1" applyBorder="1"/>
    <xf numFmtId="0" fontId="10" fillId="0" borderId="0" xfId="4" applyFont="1" applyAlignment="1">
      <alignment horizontal="left" vertical="top"/>
    </xf>
    <xf numFmtId="0" fontId="10" fillId="0" borderId="0" xfId="4" applyFont="1" applyFill="1" applyBorder="1" applyAlignment="1">
      <alignment horizontal="left"/>
    </xf>
    <xf numFmtId="164" fontId="0" fillId="0" borderId="6" xfId="1" applyFont="1" applyFill="1" applyBorder="1" applyAlignment="1">
      <alignment horizontal="center" vertical="center"/>
    </xf>
    <xf numFmtId="164" fontId="0" fillId="0" borderId="9" xfId="1" applyFont="1" applyFill="1" applyBorder="1" applyAlignment="1">
      <alignment horizontal="center" vertical="center"/>
    </xf>
    <xf numFmtId="164" fontId="0" fillId="0" borderId="0" xfId="1" applyFont="1" applyFill="1" applyAlignment="1">
      <alignment horizontal="center" vertical="center"/>
    </xf>
    <xf numFmtId="0" fontId="0" fillId="0" borderId="1" xfId="0" applyFill="1" applyBorder="1" applyAlignment="1">
      <alignment horizontal="center" vertical="center"/>
    </xf>
    <xf numFmtId="0" fontId="0" fillId="0" borderId="27"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167" fontId="0" fillId="0" borderId="0" xfId="1" applyNumberFormat="1" applyFont="1" applyBorder="1"/>
    <xf numFmtId="167" fontId="0" fillId="0" borderId="6" xfId="1" applyNumberFormat="1" applyFont="1" applyBorder="1"/>
    <xf numFmtId="167" fontId="0" fillId="0" borderId="0" xfId="1" applyNumberFormat="1" applyFont="1" applyFill="1" applyBorder="1" applyAlignment="1">
      <alignment horizontal="center" vertical="center"/>
    </xf>
    <xf numFmtId="167" fontId="0" fillId="0" borderId="6" xfId="1" applyNumberFormat="1" applyFont="1" applyFill="1" applyBorder="1" applyAlignment="1">
      <alignment horizontal="center" vertical="center"/>
    </xf>
    <xf numFmtId="167" fontId="0" fillId="0" borderId="8" xfId="1" applyNumberFormat="1" applyFont="1" applyBorder="1"/>
    <xf numFmtId="167" fontId="0" fillId="0" borderId="8" xfId="1" applyNumberFormat="1" applyFont="1" applyFill="1" applyBorder="1" applyAlignment="1">
      <alignment horizontal="center" vertical="center"/>
    </xf>
    <xf numFmtId="167" fontId="0" fillId="0" borderId="9" xfId="1" applyNumberFormat="1" applyFont="1" applyFill="1" applyBorder="1" applyAlignment="1">
      <alignment horizontal="center" vertical="center"/>
    </xf>
    <xf numFmtId="0" fontId="0" fillId="0" borderId="9" xfId="0" applyFill="1" applyBorder="1" applyAlignment="1">
      <alignment horizontal="center" vertical="center"/>
    </xf>
    <xf numFmtId="165" fontId="0" fillId="0" borderId="8" xfId="0" applyNumberFormat="1" applyFill="1" applyBorder="1" applyAlignment="1">
      <alignment horizontal="center" vertical="center"/>
    </xf>
    <xf numFmtId="165" fontId="0" fillId="0" borderId="9" xfId="0" applyNumberFormat="1" applyFill="1" applyBorder="1" applyAlignment="1">
      <alignment horizontal="center" vertical="center"/>
    </xf>
    <xf numFmtId="165" fontId="0" fillId="0" borderId="2" xfId="1" applyNumberFormat="1" applyFont="1" applyFill="1" applyBorder="1" applyAlignment="1">
      <alignment horizontal="center" vertical="center" wrapText="1"/>
    </xf>
    <xf numFmtId="165" fontId="0" fillId="0" borderId="27" xfId="1" applyNumberFormat="1" applyFont="1" applyFill="1" applyBorder="1" applyAlignment="1">
      <alignment horizontal="center" vertical="center" wrapText="1"/>
    </xf>
    <xf numFmtId="0" fontId="0" fillId="0" borderId="27" xfId="0" applyFill="1" applyBorder="1" applyAlignment="1">
      <alignment horizontal="center" vertical="center"/>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167" fontId="0" fillId="0" borderId="0" xfId="0" applyNumberFormat="1" applyFill="1" applyAlignment="1">
      <alignment horizontal="center" vertical="center"/>
    </xf>
    <xf numFmtId="0" fontId="0" fillId="0" borderId="0" xfId="0" applyFill="1" applyAlignment="1">
      <alignment horizontal="right" vertical="center"/>
    </xf>
    <xf numFmtId="0" fontId="0" fillId="0" borderId="0" xfId="0" applyFill="1" applyBorder="1" applyAlignment="1">
      <alignment horizontal="left" vertical="center"/>
    </xf>
    <xf numFmtId="0" fontId="0" fillId="0" borderId="28" xfId="0" applyBorder="1"/>
    <xf numFmtId="0" fontId="0" fillId="0" borderId="29" xfId="0" applyBorder="1"/>
    <xf numFmtId="0" fontId="0" fillId="0" borderId="30" xfId="0" applyBorder="1"/>
    <xf numFmtId="164" fontId="0" fillId="0" borderId="0" xfId="1" applyFont="1"/>
    <xf numFmtId="164" fontId="0" fillId="0" borderId="0" xfId="1" applyNumberFormat="1" applyFont="1"/>
    <xf numFmtId="0" fontId="10" fillId="0" borderId="0" xfId="4" applyFont="1" applyAlignment="1">
      <alignment vertical="top"/>
    </xf>
    <xf numFmtId="0" fontId="0" fillId="0" borderId="7" xfId="0" applyFill="1" applyBorder="1" applyAlignment="1">
      <alignment horizontal="center" vertical="center"/>
    </xf>
    <xf numFmtId="0" fontId="0" fillId="0" borderId="9" xfId="0" applyFill="1" applyBorder="1" applyAlignment="1">
      <alignment horizontal="center" vertical="center"/>
    </xf>
    <xf numFmtId="17" fontId="17" fillId="0" borderId="31" xfId="0" applyNumberFormat="1" applyFont="1" applyBorder="1" applyAlignment="1">
      <alignment horizontal="center" vertical="center" wrapText="1"/>
    </xf>
    <xf numFmtId="0" fontId="17" fillId="0" borderId="32" xfId="0" applyFont="1" applyBorder="1" applyAlignment="1">
      <alignment horizontal="center" vertical="center" wrapText="1"/>
    </xf>
    <xf numFmtId="17" fontId="17" fillId="0" borderId="33" xfId="0" applyNumberFormat="1" applyFont="1" applyBorder="1" applyAlignment="1">
      <alignment horizontal="center" vertical="center" wrapText="1"/>
    </xf>
    <xf numFmtId="0" fontId="17" fillId="0" borderId="34" xfId="0" applyFont="1" applyBorder="1" applyAlignment="1">
      <alignment horizontal="center" vertical="center" wrapText="1"/>
    </xf>
    <xf numFmtId="0" fontId="0" fillId="0" borderId="25" xfId="0" applyFill="1" applyBorder="1" applyAlignment="1">
      <alignment horizontal="center" vertical="center"/>
    </xf>
    <xf numFmtId="0" fontId="0" fillId="0" borderId="26" xfId="0" applyFill="1" applyBorder="1" applyAlignment="1">
      <alignment horizontal="center" vertical="center"/>
    </xf>
    <xf numFmtId="164" fontId="0" fillId="0" borderId="28" xfId="1" applyFont="1" applyBorder="1"/>
    <xf numFmtId="164" fontId="0" fillId="0" borderId="29" xfId="1" applyFont="1" applyBorder="1"/>
    <xf numFmtId="164" fontId="0" fillId="0" borderId="30" xfId="1" applyFont="1" applyBorder="1"/>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10" fillId="0" borderId="0" xfId="4" applyFont="1" applyAlignment="1">
      <alignment vertical="top" wrapText="1"/>
    </xf>
    <xf numFmtId="0" fontId="9" fillId="0" borderId="23" xfId="3" applyFont="1" applyAlignment="1">
      <alignment vertical="center"/>
    </xf>
    <xf numFmtId="0" fontId="12" fillId="0" borderId="0" xfId="5" applyFont="1" applyAlignment="1">
      <alignment vertical="top"/>
    </xf>
    <xf numFmtId="0" fontId="10" fillId="0" borderId="0" xfId="4" applyFont="1" applyAlignment="1">
      <alignment vertical="top"/>
    </xf>
    <xf numFmtId="0" fontId="8" fillId="0" borderId="0" xfId="2" applyFont="1" applyBorder="1" applyAlignment="1">
      <alignment horizontal="center" vertical="center" wrapText="1"/>
    </xf>
    <xf numFmtId="0" fontId="8" fillId="0" borderId="22" xfId="2" applyFont="1" applyAlignment="1">
      <alignment horizontal="center" vertical="center" wrapText="1"/>
    </xf>
    <xf numFmtId="0" fontId="9" fillId="0" borderId="23" xfId="3" applyFont="1" applyAlignment="1">
      <alignment horizontal="left" vertical="center"/>
    </xf>
    <xf numFmtId="0" fontId="10" fillId="0" borderId="0" xfId="4" applyFont="1" applyAlignment="1">
      <alignment horizontal="left" vertical="top" wrapText="1"/>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16" fillId="0" borderId="1" xfId="0" applyFont="1" applyFill="1" applyBorder="1" applyAlignment="1">
      <alignment horizontal="center" wrapText="1"/>
    </xf>
    <xf numFmtId="0" fontId="16" fillId="0" borderId="27" xfId="0" applyFont="1" applyFill="1" applyBorder="1" applyAlignment="1">
      <alignment horizontal="center" wrapText="1"/>
    </xf>
    <xf numFmtId="0" fontId="16" fillId="0" borderId="2" xfId="0" applyFont="1" applyFill="1" applyBorder="1" applyAlignment="1">
      <alignment horizontal="center" wrapText="1"/>
    </xf>
    <xf numFmtId="0" fontId="0" fillId="0" borderId="1" xfId="0" applyFill="1" applyBorder="1" applyAlignment="1">
      <alignment horizontal="center" vertical="center"/>
    </xf>
    <xf numFmtId="0" fontId="0" fillId="0" borderId="27" xfId="0" applyFill="1" applyBorder="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27" xfId="0" applyFill="1" applyBorder="1" applyAlignment="1">
      <alignment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6" xfId="0" applyBorder="1" applyAlignment="1">
      <alignment horizontal="center"/>
    </xf>
    <xf numFmtId="167" fontId="0" fillId="0" borderId="2" xfId="1" applyNumberFormat="1" applyFont="1" applyBorder="1"/>
    <xf numFmtId="167" fontId="0" fillId="0" borderId="27" xfId="1" applyNumberFormat="1" applyFont="1" applyBorder="1"/>
    <xf numFmtId="168" fontId="0" fillId="0" borderId="5" xfId="0" applyNumberFormat="1" applyFill="1" applyBorder="1" applyAlignment="1">
      <alignment horizontal="center" vertical="center"/>
    </xf>
    <xf numFmtId="168" fontId="0" fillId="0" borderId="6" xfId="0" applyNumberFormat="1" applyFill="1" applyBorder="1" applyAlignment="1">
      <alignment horizontal="center" vertical="center"/>
    </xf>
    <xf numFmtId="9" fontId="0" fillId="0" borderId="5" xfId="0" applyNumberFormat="1" applyFill="1" applyBorder="1" applyAlignment="1">
      <alignment horizontal="center" vertical="center"/>
    </xf>
    <xf numFmtId="9" fontId="0" fillId="0" borderId="6" xfId="0" applyNumberFormat="1" applyFill="1" applyBorder="1" applyAlignment="1">
      <alignment horizontal="center" vertical="center"/>
    </xf>
    <xf numFmtId="0" fontId="16" fillId="0" borderId="1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11" xfId="0" applyFont="1" applyFill="1" applyBorder="1" applyAlignment="1">
      <alignment horizontal="center" vertical="center"/>
    </xf>
    <xf numFmtId="17" fontId="17" fillId="0" borderId="35" xfId="0" applyNumberFormat="1"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cellXfs>
  <cellStyles count="6">
    <cellStyle name="Lien hypertexte" xfId="5" builtinId="8"/>
    <cellStyle name="Milliers" xfId="1" builtinId="3"/>
    <cellStyle name="Normal" xfId="0" builtinId="0"/>
    <cellStyle name="Normal 2" xfId="4"/>
    <cellStyle name="Titre 1" xfId="2" builtinId="16"/>
    <cellStyle name="Titre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47625</xdr:rowOff>
    </xdr:from>
    <xdr:to>
      <xdr:col>1</xdr:col>
      <xdr:colOff>686841</xdr:colOff>
      <xdr:row>4</xdr:row>
      <xdr:rowOff>73275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19075"/>
          <a:ext cx="1420266" cy="540000"/>
        </a:xfrm>
        <a:prstGeom prst="rect">
          <a:avLst/>
        </a:prstGeom>
      </xdr:spPr>
    </xdr:pic>
    <xdr:clientData/>
  </xdr:twoCellAnchor>
</xdr:wsDr>
</file>

<file path=xl/theme/theme1.xml><?xml version="1.0" encoding="utf-8"?>
<a:theme xmlns:a="http://schemas.openxmlformats.org/drawingml/2006/main" name="Thème Office">
  <a:themeElements>
    <a:clrScheme name="!CRE-graphs">
      <a:dk1>
        <a:sysClr val="windowText" lastClr="000000"/>
      </a:dk1>
      <a:lt1>
        <a:srgbClr val="704973"/>
      </a:lt1>
      <a:dk2>
        <a:srgbClr val="A5C400"/>
      </a:dk2>
      <a:lt2>
        <a:srgbClr val="FABB00"/>
      </a:lt2>
      <a:accent1>
        <a:srgbClr val="EF8650"/>
      </a:accent1>
      <a:accent2>
        <a:srgbClr val="008499"/>
      </a:accent2>
      <a:accent3>
        <a:srgbClr val="E74C2D"/>
      </a:accent3>
      <a:accent4>
        <a:srgbClr val="45597C"/>
      </a:accent4>
      <a:accent5>
        <a:srgbClr val="B02C6D"/>
      </a:accent5>
      <a:accent6>
        <a:srgbClr val="89CCCF"/>
      </a:accent6>
      <a:hlink>
        <a:srgbClr val="4985BA"/>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ndata@cre.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I35"/>
  <sheetViews>
    <sheetView showGridLines="0" topLeftCell="A4" zoomScale="90" zoomScaleNormal="90" workbookViewId="0">
      <selection activeCell="B29" sqref="B29:H29"/>
    </sheetView>
  </sheetViews>
  <sheetFormatPr baseColWidth="10" defaultRowHeight="13.5" x14ac:dyDescent="0.25"/>
  <cols>
    <col min="1" max="11" width="11" style="1"/>
    <col min="12" max="12" width="0" style="1" hidden="1" customWidth="1"/>
    <col min="13" max="16384" width="11" style="1"/>
  </cols>
  <sheetData>
    <row r="5" spans="2:8" ht="14.25" customHeight="1" x14ac:dyDescent="0.25">
      <c r="C5" s="120" t="s">
        <v>8</v>
      </c>
      <c r="D5" s="120"/>
      <c r="E5" s="120"/>
      <c r="F5" s="120"/>
      <c r="G5" s="120"/>
      <c r="H5" s="120"/>
    </row>
    <row r="6" spans="2:8" ht="40.5" customHeight="1" thickBot="1" x14ac:dyDescent="0.3">
      <c r="C6" s="121"/>
      <c r="D6" s="121"/>
      <c r="E6" s="121"/>
      <c r="F6" s="121"/>
      <c r="G6" s="121"/>
      <c r="H6" s="121"/>
    </row>
    <row r="7" spans="2:8" ht="14.25" thickTop="1" x14ac:dyDescent="0.25"/>
    <row r="10" spans="2:8" ht="14.25" thickBot="1" x14ac:dyDescent="0.3">
      <c r="B10" s="122" t="s">
        <v>3</v>
      </c>
      <c r="C10" s="122"/>
      <c r="D10" s="122"/>
      <c r="E10" s="122"/>
    </row>
    <row r="11" spans="2:8" ht="15" thickTop="1" thickBot="1" x14ac:dyDescent="0.3">
      <c r="B11" s="122"/>
      <c r="C11" s="122"/>
      <c r="D11" s="122"/>
      <c r="E11" s="122"/>
    </row>
    <row r="12" spans="2:8" ht="14.25" thickTop="1" x14ac:dyDescent="0.25"/>
    <row r="13" spans="2:8" ht="51.75" customHeight="1" x14ac:dyDescent="0.25">
      <c r="B13" s="123" t="s">
        <v>64</v>
      </c>
      <c r="C13" s="123"/>
      <c r="D13" s="123"/>
      <c r="E13" s="123"/>
      <c r="F13" s="123"/>
      <c r="G13" s="123"/>
      <c r="H13" s="123"/>
    </row>
    <row r="14" spans="2:8" ht="15.75" x14ac:dyDescent="0.25">
      <c r="B14" s="2"/>
      <c r="C14" s="2"/>
      <c r="D14" s="2"/>
      <c r="E14" s="2"/>
      <c r="F14" s="2"/>
      <c r="G14" s="2"/>
      <c r="H14" s="2"/>
    </row>
    <row r="15" spans="2:8" ht="15.75" x14ac:dyDescent="0.25">
      <c r="B15" s="2"/>
      <c r="C15" s="2"/>
      <c r="D15" s="2"/>
      <c r="E15" s="2"/>
      <c r="F15" s="2"/>
      <c r="G15" s="2"/>
      <c r="H15" s="2"/>
    </row>
    <row r="16" spans="2:8" ht="14.25" thickBot="1" x14ac:dyDescent="0.3">
      <c r="B16" s="117" t="s">
        <v>4</v>
      </c>
      <c r="C16" s="117"/>
      <c r="D16" s="117"/>
      <c r="E16" s="117"/>
    </row>
    <row r="17" spans="2:9" ht="15" thickTop="1" thickBot="1" x14ac:dyDescent="0.3">
      <c r="B17" s="117"/>
      <c r="C17" s="117"/>
      <c r="D17" s="117"/>
      <c r="E17" s="117"/>
    </row>
    <row r="18" spans="2:9" ht="14.25" thickTop="1" x14ac:dyDescent="0.25"/>
    <row r="19" spans="2:9" ht="15.75" x14ac:dyDescent="0.25">
      <c r="B19" s="68" t="s">
        <v>29</v>
      </c>
      <c r="C19" s="68" t="s">
        <v>30</v>
      </c>
      <c r="D19" s="3"/>
      <c r="E19" s="3"/>
    </row>
    <row r="20" spans="2:9" ht="15.75" x14ac:dyDescent="0.3">
      <c r="B20" s="69" t="s">
        <v>31</v>
      </c>
      <c r="C20" s="69" t="s">
        <v>32</v>
      </c>
      <c r="D20" s="34"/>
      <c r="E20" s="34"/>
      <c r="F20" s="34"/>
    </row>
    <row r="21" spans="2:9" ht="15.75" x14ac:dyDescent="0.3">
      <c r="B21" s="69" t="s">
        <v>41</v>
      </c>
      <c r="C21" s="4" t="s">
        <v>42</v>
      </c>
      <c r="D21" s="34"/>
      <c r="E21" s="34"/>
    </row>
    <row r="22" spans="2:9" ht="15.75" x14ac:dyDescent="0.3">
      <c r="B22" s="69" t="s">
        <v>48</v>
      </c>
      <c r="C22" s="4" t="s">
        <v>49</v>
      </c>
      <c r="D22" s="34"/>
      <c r="E22" s="34"/>
    </row>
    <row r="23" spans="2:9" ht="15.75" x14ac:dyDescent="0.25">
      <c r="B23" s="102" t="s">
        <v>52</v>
      </c>
      <c r="C23" s="102" t="s">
        <v>56</v>
      </c>
      <c r="D23" s="102"/>
      <c r="E23" s="3"/>
    </row>
    <row r="24" spans="2:9" ht="15.75" x14ac:dyDescent="0.25">
      <c r="B24" s="102" t="s">
        <v>55</v>
      </c>
      <c r="C24" s="102" t="s">
        <v>63</v>
      </c>
      <c r="D24" s="102"/>
      <c r="E24" s="3"/>
    </row>
    <row r="25" spans="2:9" x14ac:dyDescent="0.25">
      <c r="B25" s="3"/>
      <c r="C25" s="3"/>
      <c r="D25" s="3"/>
      <c r="E25" s="3"/>
    </row>
    <row r="26" spans="2:9" ht="14.25" thickBot="1" x14ac:dyDescent="0.3">
      <c r="B26" s="117" t="s">
        <v>5</v>
      </c>
      <c r="C26" s="117"/>
      <c r="D26" s="117"/>
      <c r="E26" s="117"/>
    </row>
    <row r="27" spans="2:9" ht="15" thickTop="1" thickBot="1" x14ac:dyDescent="0.3">
      <c r="B27" s="117"/>
      <c r="C27" s="117"/>
      <c r="D27" s="117"/>
      <c r="E27" s="117"/>
    </row>
    <row r="28" spans="2:9" ht="14.25" thickTop="1" x14ac:dyDescent="0.25"/>
    <row r="29" spans="2:9" ht="91.5" customHeight="1" x14ac:dyDescent="0.25">
      <c r="B29" s="116" t="s">
        <v>65</v>
      </c>
      <c r="C29" s="116"/>
      <c r="D29" s="116"/>
      <c r="E29" s="116"/>
      <c r="F29" s="116"/>
      <c r="G29" s="116"/>
      <c r="H29" s="116"/>
      <c r="I29" s="5"/>
    </row>
    <row r="30" spans="2:9" ht="14.25" thickBot="1" x14ac:dyDescent="0.3">
      <c r="B30" s="117" t="s">
        <v>6</v>
      </c>
      <c r="C30" s="117"/>
      <c r="D30" s="117"/>
      <c r="E30" s="117"/>
      <c r="F30" s="3"/>
      <c r="G30" s="3"/>
      <c r="H30" s="3"/>
      <c r="I30" s="3"/>
    </row>
    <row r="31" spans="2:9" ht="15" thickTop="1" thickBot="1" x14ac:dyDescent="0.3">
      <c r="B31" s="117"/>
      <c r="C31" s="117"/>
      <c r="D31" s="117"/>
      <c r="E31" s="117"/>
      <c r="F31" s="3"/>
      <c r="G31" s="3"/>
      <c r="H31" s="3"/>
      <c r="I31" s="3"/>
    </row>
    <row r="32" spans="2:9" ht="14.25" thickTop="1" x14ac:dyDescent="0.25">
      <c r="B32" s="3"/>
      <c r="C32" s="3"/>
      <c r="D32" s="3"/>
      <c r="E32" s="3"/>
      <c r="F32" s="3"/>
      <c r="G32" s="3"/>
      <c r="H32" s="3"/>
      <c r="I32" s="3"/>
    </row>
    <row r="33" spans="2:9" ht="15.75" x14ac:dyDescent="0.25">
      <c r="B33" s="118" t="s">
        <v>7</v>
      </c>
      <c r="C33" s="119"/>
      <c r="D33" s="119"/>
      <c r="E33" s="119"/>
      <c r="F33" s="3"/>
      <c r="G33" s="3"/>
      <c r="H33" s="3"/>
      <c r="I33" s="3"/>
    </row>
    <row r="34" spans="2:9" x14ac:dyDescent="0.25">
      <c r="B34" s="3"/>
      <c r="C34" s="3"/>
      <c r="D34" s="3"/>
      <c r="E34" s="3"/>
      <c r="F34" s="3"/>
      <c r="G34" s="3"/>
      <c r="H34" s="3"/>
      <c r="I34" s="3"/>
    </row>
    <row r="35" spans="2:9" x14ac:dyDescent="0.25">
      <c r="B35" s="3"/>
      <c r="C35" s="3"/>
      <c r="D35" s="3"/>
      <c r="E35" s="3"/>
      <c r="F35" s="3"/>
      <c r="G35" s="3"/>
      <c r="H35" s="3"/>
      <c r="I35" s="3"/>
    </row>
  </sheetData>
  <mergeCells count="8">
    <mergeCell ref="B29:H29"/>
    <mergeCell ref="B30:E31"/>
    <mergeCell ref="B33:E33"/>
    <mergeCell ref="C5:H6"/>
    <mergeCell ref="B10:E11"/>
    <mergeCell ref="B13:H13"/>
    <mergeCell ref="B16:E17"/>
    <mergeCell ref="B26:E27"/>
  </mergeCells>
  <hyperlinks>
    <hyperlink ref="B33" r:id="rId1"/>
  </hyperlinks>
  <pageMargins left="0.70866141732283472" right="0.70866141732283472" top="0.74803149606299213" bottom="0.74803149606299213" header="0.31496062992125984" footer="0.31496062992125984"/>
  <pageSetup paperSize="9" scale="8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election activeCell="C10" sqref="C10"/>
    </sheetView>
  </sheetViews>
  <sheetFormatPr baseColWidth="10" defaultRowHeight="13.5" x14ac:dyDescent="0.25"/>
  <sheetData>
    <row r="1" spans="1:9" ht="14.25" thickBot="1" x14ac:dyDescent="0.3"/>
    <row r="2" spans="1:9" x14ac:dyDescent="0.25">
      <c r="A2" s="137" t="s">
        <v>74</v>
      </c>
      <c r="B2" s="138"/>
      <c r="C2" s="138"/>
      <c r="D2" s="138"/>
      <c r="E2" s="138"/>
      <c r="F2" s="138"/>
      <c r="G2" s="138"/>
      <c r="H2" s="138"/>
      <c r="I2" s="139"/>
    </row>
    <row r="3" spans="1:9" x14ac:dyDescent="0.25">
      <c r="A3" s="140"/>
      <c r="B3" s="141"/>
      <c r="C3" s="141"/>
      <c r="D3" s="141"/>
      <c r="E3" s="141"/>
      <c r="F3" s="141"/>
      <c r="G3" s="141"/>
      <c r="H3" s="141"/>
      <c r="I3" s="142"/>
    </row>
    <row r="4" spans="1:9" ht="14.25" thickBot="1" x14ac:dyDescent="0.3">
      <c r="A4" s="143"/>
      <c r="B4" s="144"/>
      <c r="C4" s="144"/>
      <c r="D4" s="144"/>
      <c r="E4" s="144"/>
      <c r="F4" s="144"/>
      <c r="G4" s="144"/>
      <c r="H4" s="144"/>
      <c r="I4" s="145"/>
    </row>
    <row r="12" spans="1:9" x14ac:dyDescent="0.25">
      <c r="A12" s="18"/>
      <c r="B12" s="18"/>
      <c r="G12" s="33"/>
      <c r="H12" s="33"/>
      <c r="I12" s="18"/>
    </row>
  </sheetData>
  <mergeCells count="1">
    <mergeCell ref="A2:I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2:G27"/>
  <sheetViews>
    <sheetView showGridLines="0" zoomScaleNormal="100" workbookViewId="0">
      <selection activeCell="F21" sqref="F21"/>
    </sheetView>
  </sheetViews>
  <sheetFormatPr baseColWidth="10" defaultRowHeight="13.5" x14ac:dyDescent="0.25"/>
  <cols>
    <col min="1" max="4" width="11" style="7"/>
    <col min="5" max="5" width="35.625" style="7" customWidth="1"/>
    <col min="6" max="6" width="19.5" style="7" customWidth="1"/>
    <col min="7" max="16384" width="11" style="7"/>
  </cols>
  <sheetData>
    <row r="2" spans="2:7" ht="21" x14ac:dyDescent="0.25">
      <c r="B2" s="6" t="s">
        <v>20</v>
      </c>
    </row>
    <row r="3" spans="2:7" ht="18" customHeight="1" thickBot="1" x14ac:dyDescent="0.3"/>
    <row r="4" spans="2:7" ht="14.25" thickBot="1" x14ac:dyDescent="0.3">
      <c r="B4" s="8" t="s">
        <v>33</v>
      </c>
      <c r="C4" s="9" t="s">
        <v>0</v>
      </c>
      <c r="D4" s="9" t="s">
        <v>1</v>
      </c>
      <c r="E4" s="10" t="s">
        <v>18</v>
      </c>
      <c r="F4"/>
      <c r="G4"/>
    </row>
    <row r="5" spans="2:7" x14ac:dyDescent="0.25">
      <c r="B5" s="35" t="s">
        <v>9</v>
      </c>
      <c r="C5" s="11" t="s">
        <v>10</v>
      </c>
      <c r="D5" s="12" t="s">
        <v>26</v>
      </c>
      <c r="E5" s="42" t="s">
        <v>22</v>
      </c>
      <c r="F5"/>
      <c r="G5"/>
    </row>
    <row r="6" spans="2:7" x14ac:dyDescent="0.25">
      <c r="B6" s="35" t="s">
        <v>9</v>
      </c>
      <c r="C6" s="13" t="s">
        <v>11</v>
      </c>
      <c r="D6" s="14" t="s">
        <v>26</v>
      </c>
      <c r="E6" s="43" t="s">
        <v>23</v>
      </c>
      <c r="F6"/>
      <c r="G6"/>
    </row>
    <row r="7" spans="2:7" x14ac:dyDescent="0.25">
      <c r="B7" s="35" t="s">
        <v>9</v>
      </c>
      <c r="C7" s="13" t="s">
        <v>12</v>
      </c>
      <c r="D7" s="14" t="s">
        <v>27</v>
      </c>
      <c r="E7" s="43" t="s">
        <v>24</v>
      </c>
      <c r="F7"/>
      <c r="G7"/>
    </row>
    <row r="8" spans="2:7" ht="14.25" thickBot="1" x14ac:dyDescent="0.3">
      <c r="B8" s="37" t="s">
        <v>9</v>
      </c>
      <c r="C8" s="15" t="s">
        <v>13</v>
      </c>
      <c r="D8" s="16" t="s">
        <v>27</v>
      </c>
      <c r="E8" s="44" t="s">
        <v>25</v>
      </c>
      <c r="F8"/>
      <c r="G8"/>
    </row>
    <row r="9" spans="2:7" x14ac:dyDescent="0.25">
      <c r="B9"/>
      <c r="C9"/>
      <c r="D9"/>
      <c r="E9"/>
      <c r="F9"/>
      <c r="G9"/>
    </row>
    <row r="12" spans="2:7" x14ac:dyDescent="0.25">
      <c r="B12"/>
      <c r="C12"/>
      <c r="D12"/>
      <c r="E12"/>
      <c r="F12"/>
    </row>
    <row r="13" spans="2:7" x14ac:dyDescent="0.25">
      <c r="B13"/>
      <c r="C13"/>
      <c r="D13"/>
      <c r="E13"/>
      <c r="F13"/>
    </row>
    <row r="14" spans="2:7" x14ac:dyDescent="0.25">
      <c r="B14"/>
      <c r="C14"/>
      <c r="D14"/>
      <c r="E14"/>
      <c r="F14"/>
    </row>
    <row r="15" spans="2:7" x14ac:dyDescent="0.25">
      <c r="B15"/>
      <c r="C15"/>
      <c r="D15"/>
      <c r="E15"/>
      <c r="F15"/>
    </row>
    <row r="16" spans="2:7" x14ac:dyDescent="0.25">
      <c r="B16"/>
      <c r="C16"/>
      <c r="D16"/>
      <c r="E16"/>
      <c r="F16"/>
    </row>
    <row r="17" spans="2:6" x14ac:dyDescent="0.25">
      <c r="B17"/>
      <c r="C17"/>
      <c r="D17"/>
      <c r="E17"/>
      <c r="F17"/>
    </row>
    <row r="18" spans="2:6" x14ac:dyDescent="0.25">
      <c r="B18"/>
      <c r="C18"/>
      <c r="D18"/>
      <c r="E18"/>
      <c r="F18"/>
    </row>
    <row r="19" spans="2:6" x14ac:dyDescent="0.25">
      <c r="B19"/>
      <c r="C19"/>
      <c r="D19"/>
      <c r="E19"/>
      <c r="F19"/>
    </row>
    <row r="20" spans="2:6" x14ac:dyDescent="0.25">
      <c r="B20"/>
      <c r="C20"/>
      <c r="D20"/>
      <c r="E20"/>
      <c r="F20"/>
    </row>
    <row r="21" spans="2:6" x14ac:dyDescent="0.25">
      <c r="B21"/>
      <c r="C21"/>
      <c r="D21"/>
      <c r="E21"/>
      <c r="F21"/>
    </row>
    <row r="22" spans="2:6" x14ac:dyDescent="0.25">
      <c r="B22"/>
      <c r="C22"/>
      <c r="D22"/>
      <c r="E22"/>
      <c r="F22"/>
    </row>
    <row r="23" spans="2:6" s="17" customFormat="1" ht="34.5" customHeight="1" x14ac:dyDescent="0.25">
      <c r="B23"/>
      <c r="C23"/>
      <c r="D23"/>
      <c r="E23"/>
      <c r="F23"/>
    </row>
    <row r="27" spans="2:6" s="17" customFormat="1" ht="34.5" customHeight="1" x14ac:dyDescent="0.25">
      <c r="B27" s="7"/>
      <c r="C27" s="7"/>
      <c r="D27" s="7"/>
      <c r="E27" s="7"/>
      <c r="F27" s="7"/>
    </row>
  </sheetData>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B2:M15"/>
  <sheetViews>
    <sheetView showGridLines="0" zoomScaleNormal="100" workbookViewId="0">
      <selection activeCell="F20" sqref="F20"/>
    </sheetView>
  </sheetViews>
  <sheetFormatPr baseColWidth="10" defaultRowHeight="13.5" x14ac:dyDescent="0.25"/>
  <cols>
    <col min="1" max="3" width="11" style="18"/>
    <col min="4" max="4" width="15.625" style="18" customWidth="1"/>
    <col min="5" max="5" width="36.25" style="18" customWidth="1"/>
    <col min="6" max="6" width="16.875" style="18" bestFit="1" customWidth="1"/>
    <col min="7" max="12" width="11" style="18"/>
    <col min="13" max="13" width="14.125" style="18" bestFit="1" customWidth="1"/>
    <col min="14" max="16384" width="11" style="18"/>
  </cols>
  <sheetData>
    <row r="2" spans="2:13" ht="21.75" customHeight="1" x14ac:dyDescent="0.25">
      <c r="B2" s="6" t="s">
        <v>79</v>
      </c>
    </row>
    <row r="3" spans="2:13" ht="23.25" customHeight="1" thickBot="1" x14ac:dyDescent="0.3">
      <c r="B3" s="6"/>
    </row>
    <row r="4" spans="2:13" ht="18" customHeight="1" thickBot="1" x14ac:dyDescent="0.3">
      <c r="B4" s="8" t="s">
        <v>33</v>
      </c>
      <c r="C4" s="10" t="s">
        <v>0</v>
      </c>
      <c r="D4" s="19" t="s">
        <v>45</v>
      </c>
      <c r="E4" s="31" t="s">
        <v>46</v>
      </c>
      <c r="F4" s="65" t="s">
        <v>44</v>
      </c>
      <c r="L4"/>
      <c r="M4"/>
    </row>
    <row r="5" spans="2:13" x14ac:dyDescent="0.25">
      <c r="B5" s="39" t="s">
        <v>9</v>
      </c>
      <c r="C5" s="74" t="s">
        <v>10</v>
      </c>
      <c r="D5" s="88">
        <v>500000</v>
      </c>
      <c r="E5" s="89">
        <v>320000</v>
      </c>
      <c r="F5" s="62" t="s">
        <v>28</v>
      </c>
      <c r="G5" s="21"/>
      <c r="H5" s="21"/>
      <c r="I5" s="21"/>
      <c r="J5" s="21"/>
      <c r="K5" s="21"/>
      <c r="L5"/>
      <c r="M5"/>
    </row>
    <row r="6" spans="2:13" x14ac:dyDescent="0.25">
      <c r="B6" s="35" t="s">
        <v>9</v>
      </c>
      <c r="C6" s="75" t="s">
        <v>11</v>
      </c>
      <c r="D6" s="20">
        <v>400000</v>
      </c>
      <c r="E6" s="23">
        <v>1120000</v>
      </c>
      <c r="F6" s="62" t="s">
        <v>28</v>
      </c>
      <c r="G6" s="21"/>
      <c r="H6" s="21"/>
      <c r="I6" s="21"/>
      <c r="J6" s="21"/>
      <c r="K6" s="21"/>
      <c r="L6"/>
      <c r="M6"/>
    </row>
    <row r="7" spans="2:13" x14ac:dyDescent="0.25">
      <c r="B7" s="35" t="s">
        <v>9</v>
      </c>
      <c r="C7" s="75" t="s">
        <v>12</v>
      </c>
      <c r="D7" s="20">
        <v>1900000</v>
      </c>
      <c r="E7" s="23">
        <v>26970000</v>
      </c>
      <c r="F7" s="63">
        <v>1.87</v>
      </c>
      <c r="G7" s="21"/>
      <c r="H7" s="21"/>
      <c r="I7" s="21"/>
      <c r="J7" s="21"/>
      <c r="K7" s="21"/>
      <c r="L7"/>
      <c r="M7"/>
    </row>
    <row r="8" spans="2:13" ht="14.25" thickBot="1" x14ac:dyDescent="0.3">
      <c r="B8" s="37" t="s">
        <v>9</v>
      </c>
      <c r="C8" s="76" t="s">
        <v>13</v>
      </c>
      <c r="D8" s="24">
        <v>100000</v>
      </c>
      <c r="E8" s="40">
        <v>3580000</v>
      </c>
      <c r="F8" s="64">
        <v>1.5</v>
      </c>
      <c r="G8" s="21"/>
      <c r="H8" s="21"/>
      <c r="I8" s="21"/>
      <c r="J8" s="21"/>
      <c r="K8" s="21"/>
      <c r="L8" s="21"/>
      <c r="M8" s="21"/>
    </row>
    <row r="9" spans="2:13" ht="14.25" thickBot="1" x14ac:dyDescent="0.3">
      <c r="B9" s="124" t="s">
        <v>43</v>
      </c>
      <c r="C9" s="125"/>
      <c r="D9" s="86">
        <f>SUM(D5:D8)</f>
        <v>2900000</v>
      </c>
      <c r="E9" s="87">
        <f>SUM(E5:E8)</f>
        <v>31990000</v>
      </c>
      <c r="F9"/>
      <c r="H9" s="21"/>
      <c r="I9" s="21"/>
      <c r="J9" s="21"/>
      <c r="K9" s="21"/>
      <c r="L9" s="21"/>
      <c r="M9" s="21"/>
    </row>
    <row r="10" spans="2:13" x14ac:dyDescent="0.25">
      <c r="E10" s="95"/>
      <c r="F10"/>
      <c r="H10" s="21"/>
      <c r="I10" s="21"/>
      <c r="J10" s="21"/>
      <c r="K10" s="21"/>
      <c r="L10" s="21"/>
      <c r="M10" s="21"/>
    </row>
    <row r="11" spans="2:13" x14ac:dyDescent="0.25">
      <c r="B11" s="60"/>
    </row>
    <row r="12" spans="2:13" x14ac:dyDescent="0.25">
      <c r="D12"/>
      <c r="E12"/>
    </row>
    <row r="13" spans="2:13" x14ac:dyDescent="0.25">
      <c r="D13"/>
      <c r="E13"/>
    </row>
    <row r="14" spans="2:13" x14ac:dyDescent="0.25">
      <c r="D14"/>
      <c r="E14"/>
    </row>
    <row r="15" spans="2:13" x14ac:dyDescent="0.25">
      <c r="D15"/>
      <c r="E15"/>
    </row>
  </sheetData>
  <mergeCells count="1">
    <mergeCell ref="B9:C9"/>
  </mergeCell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showGridLines="0" zoomScaleNormal="100" workbookViewId="0">
      <selection activeCell="I16" sqref="I16"/>
    </sheetView>
  </sheetViews>
  <sheetFormatPr baseColWidth="10" defaultRowHeight="13.5" x14ac:dyDescent="0.25"/>
  <cols>
    <col min="1" max="4" width="11" style="18"/>
    <col min="5" max="5" width="18.75" style="18" customWidth="1"/>
    <col min="6" max="6" width="15" style="18" customWidth="1"/>
    <col min="7" max="16384" width="11" style="18"/>
  </cols>
  <sheetData>
    <row r="2" spans="2:7" ht="21.75" customHeight="1" x14ac:dyDescent="0.25">
      <c r="B2" s="6" t="s">
        <v>77</v>
      </c>
    </row>
    <row r="3" spans="2:7" ht="23.25" customHeight="1" thickBot="1" x14ac:dyDescent="0.3">
      <c r="B3" s="6"/>
    </row>
    <row r="4" spans="2:7" ht="19.5" customHeight="1" thickBot="1" x14ac:dyDescent="0.3">
      <c r="B4" s="8" t="s">
        <v>33</v>
      </c>
      <c r="C4" s="10" t="s">
        <v>0</v>
      </c>
      <c r="D4" s="9" t="s">
        <v>15</v>
      </c>
      <c r="E4" s="19" t="s">
        <v>2</v>
      </c>
      <c r="F4" s="31" t="s">
        <v>14</v>
      </c>
      <c r="G4" s="36"/>
    </row>
    <row r="5" spans="2:7" x14ac:dyDescent="0.25">
      <c r="B5" s="35" t="s">
        <v>9</v>
      </c>
      <c r="C5" s="75" t="s">
        <v>10</v>
      </c>
      <c r="D5" s="36" t="s">
        <v>16</v>
      </c>
      <c r="E5" s="50">
        <v>41.279999999999994</v>
      </c>
      <c r="F5" s="48">
        <v>29.79</v>
      </c>
    </row>
    <row r="6" spans="2:7" x14ac:dyDescent="0.25">
      <c r="B6" s="35" t="s">
        <v>9</v>
      </c>
      <c r="C6" s="75" t="s">
        <v>11</v>
      </c>
      <c r="D6" s="36" t="s">
        <v>16</v>
      </c>
      <c r="E6" s="50">
        <f>E5</f>
        <v>41.279999999999994</v>
      </c>
      <c r="F6" s="48">
        <f>F5</f>
        <v>29.79</v>
      </c>
    </row>
    <row r="7" spans="2:7" x14ac:dyDescent="0.25">
      <c r="B7" s="35" t="s">
        <v>9</v>
      </c>
      <c r="C7" s="75" t="s">
        <v>12</v>
      </c>
      <c r="D7" s="36" t="s">
        <v>17</v>
      </c>
      <c r="E7" s="50">
        <v>139.92000000000002</v>
      </c>
      <c r="F7" s="48">
        <v>8.43</v>
      </c>
    </row>
    <row r="8" spans="2:7" ht="14.25" thickBot="1" x14ac:dyDescent="0.3">
      <c r="B8" s="37" t="s">
        <v>9</v>
      </c>
      <c r="C8" s="76" t="s">
        <v>13</v>
      </c>
      <c r="D8" s="38" t="s">
        <v>17</v>
      </c>
      <c r="E8" s="51">
        <f>E7</f>
        <v>139.92000000000002</v>
      </c>
      <c r="F8" s="49">
        <f>F7</f>
        <v>8.43</v>
      </c>
    </row>
    <row r="10" spans="2:7" x14ac:dyDescent="0.25">
      <c r="D10"/>
      <c r="E10"/>
    </row>
    <row r="11" spans="2:7" x14ac:dyDescent="0.25">
      <c r="D11"/>
      <c r="E11"/>
    </row>
    <row r="12" spans="2:7" x14ac:dyDescent="0.25">
      <c r="D12"/>
      <c r="E12"/>
    </row>
    <row r="13" spans="2:7" x14ac:dyDescent="0.25">
      <c r="D13"/>
      <c r="E13"/>
    </row>
  </sheetData>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2:H17"/>
  <sheetViews>
    <sheetView showGridLines="0" zoomScaleNormal="100" workbookViewId="0">
      <selection activeCell="L41" sqref="L41"/>
    </sheetView>
  </sheetViews>
  <sheetFormatPr baseColWidth="10" defaultRowHeight="13.5" x14ac:dyDescent="0.25"/>
  <cols>
    <col min="1" max="3" width="11" style="18"/>
    <col min="4" max="4" width="12.5" style="18" bestFit="1" customWidth="1"/>
    <col min="5" max="5" width="12.75" style="18" customWidth="1"/>
    <col min="6" max="6" width="12.5" style="18" customWidth="1"/>
    <col min="7" max="7" width="13.875" style="18" customWidth="1"/>
    <col min="8" max="16384" width="11" style="18"/>
  </cols>
  <sheetData>
    <row r="2" spans="2:8" ht="21.75" customHeight="1" x14ac:dyDescent="0.25">
      <c r="B2" s="6" t="s">
        <v>78</v>
      </c>
    </row>
    <row r="3" spans="2:8" ht="23.25" customHeight="1" thickBot="1" x14ac:dyDescent="0.3">
      <c r="B3" s="6"/>
    </row>
    <row r="4" spans="2:8" ht="18.75" customHeight="1" x14ac:dyDescent="0.25">
      <c r="B4" s="129" t="s">
        <v>33</v>
      </c>
      <c r="C4" s="130" t="s">
        <v>0</v>
      </c>
      <c r="D4" s="126" t="s">
        <v>19</v>
      </c>
      <c r="E4" s="127"/>
      <c r="F4" s="128" t="s">
        <v>21</v>
      </c>
      <c r="G4" s="127"/>
    </row>
    <row r="5" spans="2:8" ht="17.25" customHeight="1" thickBot="1" x14ac:dyDescent="0.3">
      <c r="B5" s="124"/>
      <c r="C5" s="125"/>
      <c r="D5" s="93" t="s">
        <v>2</v>
      </c>
      <c r="E5" s="92" t="s">
        <v>14</v>
      </c>
      <c r="F5" s="91" t="s">
        <v>2</v>
      </c>
      <c r="G5" s="92" t="s">
        <v>14</v>
      </c>
      <c r="H5" s="22"/>
    </row>
    <row r="6" spans="2:8" x14ac:dyDescent="0.25">
      <c r="B6" s="35" t="s">
        <v>9</v>
      </c>
      <c r="C6" s="75" t="s">
        <v>10</v>
      </c>
      <c r="D6" s="35"/>
      <c r="E6" s="70">
        <v>3.24</v>
      </c>
      <c r="F6" s="46"/>
      <c r="G6" s="48">
        <v>1.24</v>
      </c>
    </row>
    <row r="7" spans="2:8" x14ac:dyDescent="0.25">
      <c r="B7" s="35" t="s">
        <v>9</v>
      </c>
      <c r="C7" s="75" t="s">
        <v>11</v>
      </c>
      <c r="D7" s="35"/>
      <c r="E7" s="70">
        <v>4.0999999999999996</v>
      </c>
      <c r="F7" s="46"/>
      <c r="G7" s="48">
        <v>1.57</v>
      </c>
    </row>
    <row r="8" spans="2:8" x14ac:dyDescent="0.25">
      <c r="B8" s="35" t="s">
        <v>9</v>
      </c>
      <c r="C8" s="75" t="s">
        <v>12</v>
      </c>
      <c r="D8" s="35"/>
      <c r="E8" s="70">
        <v>5.33</v>
      </c>
      <c r="F8" s="46"/>
      <c r="G8" s="48">
        <v>2.4500000000000002</v>
      </c>
    </row>
    <row r="9" spans="2:8" ht="14.25" thickBot="1" x14ac:dyDescent="0.3">
      <c r="B9" s="37" t="s">
        <v>9</v>
      </c>
      <c r="C9" s="76" t="s">
        <v>13</v>
      </c>
      <c r="D9" s="37"/>
      <c r="E9" s="71">
        <v>4.9800000000000004</v>
      </c>
      <c r="F9" s="47"/>
      <c r="G9" s="49">
        <v>2.48</v>
      </c>
    </row>
    <row r="10" spans="2:8" x14ac:dyDescent="0.25">
      <c r="G10" s="57" t="s">
        <v>47</v>
      </c>
    </row>
    <row r="11" spans="2:8" x14ac:dyDescent="0.25">
      <c r="E11"/>
      <c r="F11"/>
      <c r="G11"/>
      <c r="H11"/>
    </row>
    <row r="12" spans="2:8" x14ac:dyDescent="0.25">
      <c r="E12"/>
      <c r="F12"/>
      <c r="G12"/>
      <c r="H12"/>
    </row>
    <row r="13" spans="2:8" x14ac:dyDescent="0.25">
      <c r="B13" s="60"/>
      <c r="E13"/>
      <c r="F13"/>
      <c r="G13"/>
      <c r="H13"/>
    </row>
    <row r="14" spans="2:8" x14ac:dyDescent="0.25">
      <c r="B14" s="60"/>
      <c r="E14"/>
      <c r="F14"/>
      <c r="G14"/>
      <c r="H14"/>
    </row>
    <row r="15" spans="2:8" x14ac:dyDescent="0.25">
      <c r="E15"/>
      <c r="F15"/>
      <c r="G15"/>
      <c r="H15"/>
    </row>
    <row r="16" spans="2:8" x14ac:dyDescent="0.25">
      <c r="E16"/>
      <c r="F16"/>
      <c r="G16"/>
      <c r="H16"/>
    </row>
    <row r="17" spans="5:8" x14ac:dyDescent="0.25">
      <c r="E17"/>
      <c r="F17"/>
      <c r="G17"/>
      <c r="H17"/>
    </row>
  </sheetData>
  <mergeCells count="4">
    <mergeCell ref="D4:E4"/>
    <mergeCell ref="F4:G4"/>
    <mergeCell ref="B4:B5"/>
    <mergeCell ref="C4:C5"/>
  </mergeCells>
  <pageMargins left="0.7" right="0.7" top="0.75" bottom="0.75" header="0.3" footer="0.3"/>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zoomScaleNormal="100" workbookViewId="0">
      <selection activeCell="F16" sqref="F16"/>
    </sheetView>
  </sheetViews>
  <sheetFormatPr baseColWidth="10" defaultRowHeight="13.5" x14ac:dyDescent="0.25"/>
  <cols>
    <col min="1" max="3" width="11" style="18"/>
    <col min="4" max="4" width="13.625" style="18" customWidth="1"/>
    <col min="5" max="5" width="13.125" style="18" customWidth="1"/>
    <col min="6" max="12" width="9.625" style="18" customWidth="1"/>
    <col min="13" max="16384" width="11" style="36"/>
  </cols>
  <sheetData>
    <row r="1" spans="1:19" s="18" customFormat="1" x14ac:dyDescent="0.25"/>
    <row r="2" spans="1:19" ht="21.75" customHeight="1" x14ac:dyDescent="0.25">
      <c r="B2" s="30" t="s">
        <v>76</v>
      </c>
      <c r="G2" s="25"/>
      <c r="H2" s="26"/>
      <c r="J2" s="27"/>
      <c r="K2"/>
      <c r="L2"/>
      <c r="M2"/>
      <c r="N2"/>
      <c r="O2"/>
    </row>
    <row r="3" spans="1:19" ht="23.25" customHeight="1" thickBot="1" x14ac:dyDescent="0.3">
      <c r="B3" s="41" t="s">
        <v>40</v>
      </c>
      <c r="G3" s="25"/>
      <c r="H3" s="26"/>
      <c r="J3" s="27"/>
      <c r="K3"/>
      <c r="L3"/>
      <c r="M3"/>
      <c r="N3"/>
      <c r="O3"/>
    </row>
    <row r="4" spans="1:19" ht="17.25" customHeight="1" thickBot="1" x14ac:dyDescent="0.3">
      <c r="B4" s="8" t="s">
        <v>33</v>
      </c>
      <c r="C4" s="10" t="s">
        <v>0</v>
      </c>
      <c r="D4" s="19" t="s">
        <v>50</v>
      </c>
      <c r="E4" s="31" t="s">
        <v>14</v>
      </c>
      <c r="F4"/>
      <c r="G4"/>
      <c r="H4"/>
      <c r="I4"/>
      <c r="J4"/>
      <c r="K4"/>
      <c r="L4"/>
      <c r="M4"/>
      <c r="N4"/>
      <c r="O4"/>
      <c r="P4"/>
      <c r="Q4"/>
      <c r="R4"/>
      <c r="S4"/>
    </row>
    <row r="5" spans="1:19" x14ac:dyDescent="0.25">
      <c r="B5" s="35" t="s">
        <v>9</v>
      </c>
      <c r="C5" s="75" t="s">
        <v>10</v>
      </c>
      <c r="D5" s="66">
        <v>45.93</v>
      </c>
      <c r="E5" s="58">
        <v>11.09</v>
      </c>
      <c r="F5"/>
      <c r="G5"/>
      <c r="H5"/>
      <c r="I5"/>
      <c r="J5"/>
      <c r="K5"/>
      <c r="L5"/>
      <c r="M5"/>
      <c r="N5"/>
      <c r="O5"/>
      <c r="P5"/>
      <c r="Q5"/>
      <c r="R5"/>
      <c r="S5"/>
    </row>
    <row r="6" spans="1:19" x14ac:dyDescent="0.25">
      <c r="B6" s="35" t="s">
        <v>9</v>
      </c>
      <c r="C6" s="75" t="s">
        <v>11</v>
      </c>
      <c r="D6" s="66">
        <v>49.05</v>
      </c>
      <c r="E6" s="58">
        <v>10.96</v>
      </c>
      <c r="F6"/>
      <c r="G6"/>
      <c r="H6"/>
      <c r="I6"/>
      <c r="J6"/>
      <c r="K6"/>
      <c r="L6"/>
      <c r="M6"/>
      <c r="N6"/>
      <c r="O6"/>
      <c r="P6"/>
      <c r="Q6"/>
      <c r="R6"/>
      <c r="S6"/>
    </row>
    <row r="7" spans="1:19" x14ac:dyDescent="0.25">
      <c r="B7" s="35" t="s">
        <v>9</v>
      </c>
      <c r="C7" s="75" t="s">
        <v>12</v>
      </c>
      <c r="D7" s="66">
        <v>65.239999999999995</v>
      </c>
      <c r="E7" s="58">
        <v>10.91</v>
      </c>
      <c r="F7"/>
      <c r="G7"/>
      <c r="H7"/>
      <c r="I7"/>
      <c r="J7"/>
      <c r="K7"/>
      <c r="L7"/>
      <c r="M7"/>
      <c r="N7"/>
      <c r="O7"/>
      <c r="P7"/>
      <c r="Q7"/>
      <c r="R7"/>
      <c r="S7"/>
    </row>
    <row r="8" spans="1:19" ht="14.25" thickBot="1" x14ac:dyDescent="0.3">
      <c r="B8" s="37" t="s">
        <v>9</v>
      </c>
      <c r="C8" s="76" t="s">
        <v>13</v>
      </c>
      <c r="D8" s="67">
        <v>87.64</v>
      </c>
      <c r="E8" s="59">
        <v>11.2</v>
      </c>
      <c r="F8"/>
      <c r="G8"/>
      <c r="H8"/>
      <c r="I8"/>
      <c r="J8"/>
      <c r="K8"/>
      <c r="L8"/>
      <c r="M8"/>
      <c r="N8"/>
      <c r="O8"/>
      <c r="P8"/>
      <c r="Q8"/>
      <c r="R8"/>
      <c r="S8"/>
    </row>
    <row r="9" spans="1:19" x14ac:dyDescent="0.25">
      <c r="A9" s="41"/>
      <c r="B9" s="36"/>
      <c r="C9" s="36"/>
      <c r="D9" s="96" t="s">
        <v>66</v>
      </c>
      <c r="E9" s="36"/>
      <c r="F9"/>
      <c r="G9"/>
      <c r="H9"/>
      <c r="I9"/>
      <c r="J9"/>
      <c r="K9"/>
      <c r="L9"/>
      <c r="M9"/>
      <c r="N9"/>
      <c r="O9"/>
      <c r="P9"/>
      <c r="Q9"/>
      <c r="R9"/>
      <c r="S9"/>
    </row>
    <row r="10" spans="1:19" x14ac:dyDescent="0.25">
      <c r="B10" s="36"/>
      <c r="C10"/>
      <c r="D10"/>
      <c r="E10"/>
      <c r="F10"/>
      <c r="G10"/>
      <c r="H10"/>
      <c r="I10"/>
      <c r="J10"/>
      <c r="K10"/>
      <c r="L10"/>
      <c r="M10"/>
      <c r="N10"/>
      <c r="O10"/>
      <c r="P10"/>
      <c r="Q10"/>
      <c r="R10"/>
      <c r="S10"/>
    </row>
    <row r="11" spans="1:19" x14ac:dyDescent="0.25">
      <c r="B11" s="36"/>
      <c r="C11" s="36"/>
      <c r="D11"/>
      <c r="E11"/>
      <c r="F11"/>
      <c r="G11"/>
      <c r="H11"/>
      <c r="I11"/>
      <c r="J11"/>
      <c r="K11"/>
      <c r="L11"/>
      <c r="N11"/>
      <c r="O11"/>
      <c r="P11"/>
      <c r="Q11"/>
      <c r="R11"/>
      <c r="S11"/>
    </row>
    <row r="12" spans="1:19" x14ac:dyDescent="0.25">
      <c r="B12" s="36"/>
      <c r="C12" s="36"/>
      <c r="D12"/>
      <c r="E12"/>
      <c r="F12"/>
      <c r="G12"/>
      <c r="H12"/>
      <c r="I12"/>
      <c r="J12"/>
      <c r="K12"/>
      <c r="L12"/>
      <c r="N12"/>
      <c r="O12"/>
      <c r="P12"/>
      <c r="Q12"/>
      <c r="R12"/>
      <c r="S12"/>
    </row>
    <row r="13" spans="1:19" x14ac:dyDescent="0.25">
      <c r="B13" s="36"/>
      <c r="C13" s="36"/>
      <c r="D13"/>
      <c r="E13"/>
      <c r="F13"/>
      <c r="G13"/>
      <c r="H13"/>
      <c r="I13"/>
      <c r="J13"/>
      <c r="K13"/>
      <c r="L13"/>
      <c r="N13"/>
      <c r="O13"/>
      <c r="P13"/>
      <c r="Q13"/>
      <c r="R13"/>
      <c r="S13"/>
    </row>
    <row r="14" spans="1:19" x14ac:dyDescent="0.25">
      <c r="A14"/>
      <c r="B14"/>
      <c r="C14"/>
      <c r="D14"/>
      <c r="E14"/>
      <c r="F14"/>
      <c r="G14"/>
      <c r="H14"/>
      <c r="I14"/>
      <c r="J14"/>
      <c r="K14"/>
      <c r="L14"/>
      <c r="N14"/>
      <c r="O14"/>
      <c r="P14"/>
      <c r="Q14"/>
      <c r="R14"/>
      <c r="S14"/>
    </row>
    <row r="15" spans="1:19" x14ac:dyDescent="0.25">
      <c r="A15"/>
      <c r="B15"/>
      <c r="C15"/>
      <c r="D15"/>
      <c r="E15"/>
      <c r="F15"/>
      <c r="G15"/>
      <c r="H15"/>
      <c r="I15"/>
      <c r="J15"/>
      <c r="K15"/>
      <c r="L15"/>
      <c r="N15"/>
      <c r="O15"/>
      <c r="P15"/>
      <c r="Q15"/>
      <c r="R15"/>
      <c r="S15"/>
    </row>
    <row r="16" spans="1:19" x14ac:dyDescent="0.25">
      <c r="A16"/>
      <c r="B16"/>
      <c r="C16"/>
      <c r="D16"/>
      <c r="E16"/>
      <c r="F16"/>
      <c r="G16"/>
      <c r="H16"/>
      <c r="I16"/>
      <c r="J16"/>
      <c r="K16"/>
      <c r="L16"/>
      <c r="N16"/>
      <c r="O16"/>
      <c r="P16"/>
      <c r="Q16"/>
      <c r="R16"/>
      <c r="S16"/>
    </row>
    <row r="17" spans="1:19" x14ac:dyDescent="0.25">
      <c r="A17"/>
      <c r="B17"/>
      <c r="C17"/>
      <c r="D17"/>
      <c r="E17"/>
      <c r="F17"/>
      <c r="G17"/>
      <c r="H17"/>
      <c r="I17"/>
      <c r="J17"/>
      <c r="K17"/>
      <c r="L17"/>
      <c r="N17"/>
      <c r="O17"/>
      <c r="P17"/>
      <c r="Q17"/>
      <c r="R17"/>
      <c r="S17"/>
    </row>
    <row r="18" spans="1:19" x14ac:dyDescent="0.25">
      <c r="A18"/>
      <c r="B18"/>
      <c r="C18"/>
      <c r="D18"/>
      <c r="E18"/>
      <c r="F18"/>
      <c r="G18"/>
      <c r="H18"/>
      <c r="I18"/>
      <c r="J18"/>
      <c r="K18"/>
      <c r="L18"/>
      <c r="N18"/>
      <c r="O18"/>
      <c r="P18"/>
      <c r="Q18"/>
      <c r="R18"/>
      <c r="S18"/>
    </row>
    <row r="19" spans="1:19" x14ac:dyDescent="0.25">
      <c r="A19"/>
      <c r="B19"/>
      <c r="C19"/>
      <c r="D19"/>
      <c r="E19"/>
      <c r="F19"/>
      <c r="G19"/>
      <c r="H19"/>
      <c r="I19"/>
      <c r="J19"/>
      <c r="K19"/>
      <c r="L19"/>
    </row>
    <row r="20" spans="1:19" x14ac:dyDescent="0.25">
      <c r="A20"/>
      <c r="B20"/>
      <c r="C20"/>
      <c r="D20"/>
      <c r="E20"/>
      <c r="F20"/>
      <c r="G20"/>
      <c r="H20"/>
      <c r="I20"/>
      <c r="J20"/>
      <c r="K20"/>
      <c r="L20"/>
    </row>
    <row r="21" spans="1:19" x14ac:dyDescent="0.25">
      <c r="A21"/>
      <c r="B21"/>
      <c r="C21"/>
      <c r="D21"/>
      <c r="E21"/>
      <c r="F21"/>
      <c r="G21"/>
      <c r="H21"/>
      <c r="I21"/>
      <c r="J21"/>
      <c r="K21"/>
      <c r="L21"/>
    </row>
    <row r="22" spans="1:19" x14ac:dyDescent="0.25">
      <c r="A22"/>
      <c r="B22"/>
      <c r="C22"/>
      <c r="D22"/>
      <c r="E22"/>
      <c r="F22"/>
      <c r="G22"/>
      <c r="H22"/>
      <c r="I22"/>
      <c r="J22"/>
      <c r="K22"/>
      <c r="L22"/>
    </row>
    <row r="23" spans="1:19" x14ac:dyDescent="0.25">
      <c r="A23"/>
      <c r="B23"/>
      <c r="C23"/>
      <c r="D23"/>
      <c r="E23"/>
      <c r="F23"/>
      <c r="G23"/>
      <c r="H23"/>
      <c r="I23"/>
      <c r="J23"/>
      <c r="K23"/>
      <c r="L23"/>
    </row>
    <row r="24" spans="1:19" x14ac:dyDescent="0.25">
      <c r="A24"/>
      <c r="B24"/>
      <c r="C24"/>
      <c r="D24"/>
      <c r="E24"/>
      <c r="F24"/>
      <c r="G24"/>
      <c r="H24"/>
      <c r="I24"/>
      <c r="J24"/>
      <c r="K24"/>
      <c r="L24" s="36"/>
    </row>
    <row r="25" spans="1:19" x14ac:dyDescent="0.25">
      <c r="A25"/>
      <c r="B25"/>
      <c r="C25"/>
      <c r="D25"/>
      <c r="E25"/>
      <c r="F25"/>
      <c r="G25"/>
      <c r="H25"/>
      <c r="I25"/>
      <c r="J25"/>
      <c r="K25"/>
      <c r="L25" s="36"/>
    </row>
    <row r="26" spans="1:19" x14ac:dyDescent="0.25">
      <c r="A26"/>
      <c r="B26"/>
      <c r="C26"/>
      <c r="D26"/>
      <c r="E26"/>
      <c r="F26"/>
      <c r="G26"/>
      <c r="H26"/>
      <c r="I26"/>
      <c r="J26"/>
      <c r="K26"/>
      <c r="L26" s="36"/>
    </row>
    <row r="27" spans="1:19" x14ac:dyDescent="0.25">
      <c r="A27"/>
      <c r="B27"/>
      <c r="C27"/>
      <c r="D27"/>
      <c r="E27"/>
      <c r="F27"/>
      <c r="G27"/>
      <c r="H27"/>
      <c r="I27"/>
      <c r="J27"/>
      <c r="K27"/>
      <c r="L27" s="36"/>
    </row>
    <row r="28" spans="1:19" x14ac:dyDescent="0.25">
      <c r="A28"/>
      <c r="B28"/>
      <c r="C28"/>
      <c r="D28"/>
      <c r="E28"/>
      <c r="F28"/>
      <c r="G28"/>
      <c r="H28"/>
      <c r="I28"/>
      <c r="J28"/>
      <c r="K28"/>
      <c r="L28" s="36"/>
    </row>
    <row r="29" spans="1:19" x14ac:dyDescent="0.25">
      <c r="A29"/>
      <c r="B29"/>
      <c r="C29"/>
      <c r="D29"/>
      <c r="E29"/>
      <c r="F29"/>
      <c r="G29"/>
      <c r="H29"/>
      <c r="I29"/>
      <c r="J29"/>
      <c r="K29"/>
      <c r="L29" s="36"/>
    </row>
    <row r="30" spans="1:19" x14ac:dyDescent="0.25">
      <c r="A30"/>
      <c r="B30"/>
      <c r="C30"/>
      <c r="D30"/>
      <c r="E30"/>
      <c r="F30"/>
      <c r="G30"/>
      <c r="H30"/>
      <c r="I30"/>
      <c r="J30"/>
      <c r="K30"/>
      <c r="L30" s="36"/>
    </row>
    <row r="31" spans="1:19" x14ac:dyDescent="0.25">
      <c r="B31"/>
      <c r="C31"/>
      <c r="D31"/>
      <c r="E31"/>
      <c r="F31"/>
      <c r="G31"/>
      <c r="H31"/>
      <c r="I31"/>
      <c r="J31"/>
      <c r="K31"/>
      <c r="L31" s="36"/>
    </row>
    <row r="32" spans="1:19" x14ac:dyDescent="0.25">
      <c r="B32"/>
      <c r="C32"/>
      <c r="D32"/>
      <c r="E32"/>
      <c r="F32"/>
      <c r="G32"/>
      <c r="H32"/>
      <c r="I32"/>
      <c r="J32"/>
      <c r="K32"/>
      <c r="L32" s="36"/>
    </row>
    <row r="33" spans="2:12" x14ac:dyDescent="0.25">
      <c r="B33"/>
      <c r="C33"/>
      <c r="D33"/>
      <c r="E33"/>
      <c r="F33"/>
      <c r="G33"/>
      <c r="H33"/>
      <c r="I33"/>
      <c r="J33"/>
      <c r="K33"/>
      <c r="L33" s="36"/>
    </row>
    <row r="34" spans="2:12" x14ac:dyDescent="0.25">
      <c r="B34"/>
      <c r="C34"/>
      <c r="D34"/>
      <c r="E34"/>
      <c r="F34"/>
      <c r="G34"/>
      <c r="H34"/>
      <c r="I34"/>
      <c r="J34"/>
      <c r="K34"/>
      <c r="L34" s="36"/>
    </row>
    <row r="35" spans="2:12" x14ac:dyDescent="0.25">
      <c r="B35"/>
      <c r="C35"/>
      <c r="D35"/>
      <c r="E35"/>
      <c r="F35"/>
      <c r="G35"/>
      <c r="H35"/>
      <c r="I35"/>
      <c r="J35"/>
      <c r="K35"/>
      <c r="L35" s="36"/>
    </row>
    <row r="36" spans="2:12" x14ac:dyDescent="0.25">
      <c r="B36"/>
      <c r="C36"/>
      <c r="D36"/>
      <c r="E36"/>
      <c r="F36"/>
      <c r="G36"/>
      <c r="H36"/>
      <c r="I36"/>
      <c r="J36"/>
      <c r="K36"/>
      <c r="L36" s="36"/>
    </row>
    <row r="37" spans="2:12" x14ac:dyDescent="0.25">
      <c r="B37"/>
      <c r="C37"/>
      <c r="D37"/>
      <c r="E37"/>
      <c r="F37"/>
      <c r="G37"/>
      <c r="H37"/>
      <c r="I37"/>
      <c r="J37"/>
      <c r="K37"/>
      <c r="L37" s="36"/>
    </row>
    <row r="38" spans="2:12" x14ac:dyDescent="0.25">
      <c r="B38"/>
      <c r="C38"/>
      <c r="D38"/>
      <c r="E38"/>
      <c r="F38"/>
      <c r="G38"/>
      <c r="H38"/>
      <c r="I38"/>
      <c r="J38"/>
      <c r="K38"/>
      <c r="L38" s="36"/>
    </row>
    <row r="39" spans="2:12" x14ac:dyDescent="0.25">
      <c r="B39"/>
      <c r="C39"/>
      <c r="D39"/>
      <c r="E39"/>
      <c r="F39"/>
      <c r="G39"/>
      <c r="H39"/>
      <c r="I39"/>
      <c r="J39"/>
      <c r="K39"/>
      <c r="L39" s="36"/>
    </row>
    <row r="40" spans="2:12" x14ac:dyDescent="0.25">
      <c r="B40"/>
      <c r="C40"/>
      <c r="D40"/>
      <c r="E40"/>
      <c r="F40"/>
      <c r="G40"/>
      <c r="H40"/>
      <c r="I40"/>
      <c r="J40"/>
      <c r="K40"/>
      <c r="L40" s="36"/>
    </row>
    <row r="41" spans="2:12" x14ac:dyDescent="0.25">
      <c r="B41"/>
      <c r="C41"/>
      <c r="D41"/>
      <c r="E41"/>
      <c r="F41"/>
      <c r="G41"/>
      <c r="H41"/>
      <c r="I41"/>
      <c r="J41"/>
      <c r="K41"/>
      <c r="L41" s="36"/>
    </row>
    <row r="42" spans="2:12" x14ac:dyDescent="0.25">
      <c r="B42"/>
      <c r="C42"/>
      <c r="D42"/>
      <c r="E42"/>
      <c r="F42"/>
      <c r="G42"/>
      <c r="H42"/>
      <c r="I42"/>
      <c r="J42"/>
      <c r="K42"/>
      <c r="L42" s="36"/>
    </row>
    <row r="43" spans="2:12" x14ac:dyDescent="0.25">
      <c r="B43"/>
      <c r="C43"/>
      <c r="D43"/>
      <c r="E43"/>
      <c r="F43"/>
      <c r="G43"/>
      <c r="H43"/>
      <c r="I43"/>
      <c r="J43"/>
      <c r="K43"/>
      <c r="L43" s="36"/>
    </row>
    <row r="44" spans="2:12" x14ac:dyDescent="0.25">
      <c r="B44"/>
      <c r="C44"/>
      <c r="D44"/>
      <c r="E44"/>
      <c r="F44"/>
      <c r="G44"/>
      <c r="H44"/>
      <c r="I44"/>
      <c r="J44"/>
      <c r="K44"/>
      <c r="L44" s="36"/>
    </row>
    <row r="45" spans="2:12" x14ac:dyDescent="0.25">
      <c r="B45"/>
      <c r="C45"/>
      <c r="D45"/>
      <c r="E45"/>
      <c r="F45"/>
      <c r="G45"/>
      <c r="H45"/>
      <c r="I45"/>
      <c r="J45"/>
      <c r="K45"/>
      <c r="L45" s="36"/>
    </row>
    <row r="46" spans="2:12" x14ac:dyDescent="0.25">
      <c r="B46"/>
      <c r="C46"/>
      <c r="D46"/>
      <c r="E46"/>
      <c r="F46"/>
      <c r="G46"/>
      <c r="H46"/>
      <c r="I46"/>
      <c r="J46"/>
      <c r="K46"/>
      <c r="L46" s="36"/>
    </row>
    <row r="47" spans="2:12" x14ac:dyDescent="0.25">
      <c r="B47"/>
      <c r="C47"/>
      <c r="D47"/>
      <c r="E47"/>
      <c r="F47"/>
      <c r="G47"/>
      <c r="H47"/>
      <c r="I47"/>
      <c r="J47"/>
      <c r="K47"/>
      <c r="L47" s="36"/>
    </row>
    <row r="48" spans="2:12" x14ac:dyDescent="0.25">
      <c r="B48"/>
      <c r="C48"/>
      <c r="D48"/>
      <c r="E48"/>
      <c r="F48"/>
      <c r="G48"/>
      <c r="H48"/>
      <c r="I48"/>
      <c r="J48"/>
      <c r="K48"/>
      <c r="L48" s="36"/>
    </row>
    <row r="49" spans="2:12" x14ac:dyDescent="0.25">
      <c r="B49"/>
      <c r="C49"/>
      <c r="D49"/>
      <c r="E49"/>
      <c r="F49"/>
      <c r="G49"/>
      <c r="H49"/>
      <c r="I49"/>
      <c r="J49"/>
      <c r="K49"/>
      <c r="L49" s="36"/>
    </row>
    <row r="50" spans="2:12" x14ac:dyDescent="0.25">
      <c r="B50"/>
      <c r="C50"/>
      <c r="D50"/>
      <c r="E50"/>
      <c r="F50"/>
      <c r="G50"/>
      <c r="H50"/>
      <c r="I50"/>
      <c r="J50"/>
      <c r="K50"/>
      <c r="L50" s="36"/>
    </row>
    <row r="51" spans="2:12" x14ac:dyDescent="0.25">
      <c r="B51"/>
      <c r="C51"/>
      <c r="D51"/>
      <c r="E51"/>
      <c r="F51"/>
      <c r="G51"/>
      <c r="H51"/>
      <c r="I51"/>
      <c r="J51"/>
      <c r="K51"/>
      <c r="L51" s="36"/>
    </row>
    <row r="52" spans="2:12" x14ac:dyDescent="0.25">
      <c r="B52"/>
      <c r="C52"/>
      <c r="D52"/>
      <c r="E52"/>
      <c r="F52"/>
      <c r="G52"/>
      <c r="H52"/>
      <c r="I52"/>
      <c r="J52"/>
      <c r="K52"/>
      <c r="L52" s="36"/>
    </row>
    <row r="53" spans="2:12" x14ac:dyDescent="0.25">
      <c r="B53"/>
      <c r="C53"/>
      <c r="D53"/>
      <c r="E53"/>
      <c r="F53"/>
      <c r="G53"/>
      <c r="H53"/>
      <c r="I53"/>
      <c r="J53"/>
      <c r="K53"/>
      <c r="L53" s="36"/>
    </row>
    <row r="54" spans="2:12" x14ac:dyDescent="0.25">
      <c r="B54"/>
      <c r="C54"/>
      <c r="D54"/>
      <c r="E54"/>
      <c r="F54"/>
      <c r="G54"/>
      <c r="H54"/>
      <c r="I54"/>
      <c r="J54"/>
      <c r="K54"/>
      <c r="L54" s="36"/>
    </row>
    <row r="55" spans="2:12" x14ac:dyDescent="0.25">
      <c r="B55"/>
      <c r="C55"/>
      <c r="D55"/>
      <c r="E55"/>
      <c r="F55"/>
      <c r="G55"/>
      <c r="H55"/>
      <c r="I55"/>
      <c r="J55"/>
      <c r="K55"/>
      <c r="L55" s="36"/>
    </row>
    <row r="56" spans="2:12" x14ac:dyDescent="0.25">
      <c r="B56"/>
      <c r="C56"/>
      <c r="D56"/>
      <c r="E56"/>
      <c r="F56"/>
      <c r="G56"/>
      <c r="H56"/>
      <c r="I56"/>
      <c r="J56"/>
      <c r="K56"/>
      <c r="L56" s="36"/>
    </row>
    <row r="57" spans="2:12" x14ac:dyDescent="0.25">
      <c r="B57"/>
      <c r="C57"/>
      <c r="D57"/>
      <c r="E57"/>
      <c r="F57"/>
      <c r="G57"/>
      <c r="H57"/>
      <c r="I57"/>
      <c r="J57"/>
      <c r="K57"/>
      <c r="L57" s="36"/>
    </row>
    <row r="58" spans="2:12" x14ac:dyDescent="0.25">
      <c r="B58"/>
      <c r="C58"/>
      <c r="D58"/>
      <c r="E58"/>
      <c r="F58"/>
      <c r="G58"/>
      <c r="H58"/>
      <c r="I58"/>
      <c r="J58"/>
      <c r="K58"/>
      <c r="L58" s="36"/>
    </row>
    <row r="59" spans="2:12" x14ac:dyDescent="0.25">
      <c r="B59"/>
      <c r="C59"/>
      <c r="D59"/>
      <c r="E59"/>
      <c r="F59"/>
      <c r="G59"/>
      <c r="H59"/>
      <c r="I59"/>
      <c r="J59"/>
      <c r="K59"/>
      <c r="L59" s="36"/>
    </row>
    <row r="60" spans="2:12" x14ac:dyDescent="0.25">
      <c r="B60"/>
      <c r="C60"/>
      <c r="D60"/>
      <c r="E60"/>
      <c r="F60"/>
      <c r="G60"/>
      <c r="H60"/>
      <c r="I60"/>
      <c r="J60"/>
      <c r="K60"/>
      <c r="L60" s="36"/>
    </row>
    <row r="61" spans="2:12" x14ac:dyDescent="0.25">
      <c r="B61"/>
      <c r="C61"/>
      <c r="D61"/>
      <c r="E61"/>
      <c r="F61"/>
      <c r="G61"/>
      <c r="H61"/>
      <c r="I61"/>
      <c r="J61"/>
      <c r="K61"/>
      <c r="L61" s="36"/>
    </row>
    <row r="62" spans="2:12" x14ac:dyDescent="0.25">
      <c r="B62"/>
      <c r="C62"/>
      <c r="D62"/>
      <c r="E62"/>
      <c r="F62"/>
      <c r="G62"/>
      <c r="H62"/>
      <c r="I62"/>
      <c r="J62"/>
      <c r="K62"/>
      <c r="L62" s="36"/>
    </row>
    <row r="63" spans="2:12" x14ac:dyDescent="0.25">
      <c r="B63"/>
      <c r="C63"/>
      <c r="D63"/>
      <c r="E63"/>
      <c r="F63"/>
      <c r="G63"/>
      <c r="H63"/>
      <c r="I63"/>
      <c r="J63"/>
      <c r="K63"/>
      <c r="L63" s="36"/>
    </row>
    <row r="64" spans="2:12" x14ac:dyDescent="0.25">
      <c r="B64"/>
      <c r="C64"/>
      <c r="D64"/>
      <c r="E64"/>
      <c r="F64"/>
      <c r="G64"/>
      <c r="H64"/>
      <c r="I64"/>
      <c r="J64"/>
      <c r="K64"/>
      <c r="L64" s="36"/>
    </row>
    <row r="65" spans="2:12" x14ac:dyDescent="0.25">
      <c r="B65"/>
      <c r="C65"/>
      <c r="D65"/>
      <c r="E65"/>
      <c r="F65"/>
      <c r="G65"/>
      <c r="H65"/>
      <c r="I65"/>
      <c r="J65"/>
      <c r="K65"/>
      <c r="L65" s="36"/>
    </row>
    <row r="66" spans="2:12" x14ac:dyDescent="0.25">
      <c r="B66"/>
      <c r="C66"/>
      <c r="D66"/>
      <c r="E66"/>
      <c r="F66"/>
      <c r="G66"/>
      <c r="H66"/>
      <c r="I66"/>
      <c r="J66"/>
      <c r="K66"/>
      <c r="L66" s="36"/>
    </row>
  </sheetData>
  <pageMargins left="0.7" right="0.7" top="0.75" bottom="0.75" header="0.3" footer="0.3"/>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2:J86"/>
  <sheetViews>
    <sheetView showGridLines="0" zoomScaleNormal="100" workbookViewId="0">
      <selection activeCell="E19" sqref="E19"/>
    </sheetView>
  </sheetViews>
  <sheetFormatPr baseColWidth="10" defaultRowHeight="13.5" x14ac:dyDescent="0.25"/>
  <cols>
    <col min="1" max="3" width="11" style="18"/>
    <col min="4" max="4" width="15.125" style="18" bestFit="1" customWidth="1"/>
    <col min="5" max="5" width="17.5" style="18" customWidth="1"/>
    <col min="6" max="6" width="16.625" style="18" bestFit="1" customWidth="1"/>
    <col min="7" max="7" width="14.125" style="18" bestFit="1" customWidth="1"/>
    <col min="8" max="16384" width="11" style="18"/>
  </cols>
  <sheetData>
    <row r="2" spans="1:10" ht="21.75" customHeight="1" x14ac:dyDescent="0.25">
      <c r="B2" s="6" t="s">
        <v>75</v>
      </c>
      <c r="E2" s="28"/>
    </row>
    <row r="3" spans="1:10" ht="23.25" customHeight="1" thickBot="1" x14ac:dyDescent="0.3">
      <c r="B3" s="131" t="s">
        <v>68</v>
      </c>
      <c r="C3" s="131"/>
      <c r="D3" s="131"/>
      <c r="E3" s="131"/>
    </row>
    <row r="4" spans="1:10" ht="15.75" customHeight="1" thickBot="1" x14ac:dyDescent="0.3">
      <c r="B4" s="8" t="s">
        <v>33</v>
      </c>
      <c r="C4" s="10" t="s">
        <v>0</v>
      </c>
      <c r="D4" s="19" t="s">
        <v>2</v>
      </c>
      <c r="E4" s="31" t="s">
        <v>14</v>
      </c>
      <c r="F4" s="22"/>
    </row>
    <row r="5" spans="1:10" x14ac:dyDescent="0.25">
      <c r="B5" s="73" t="s">
        <v>9</v>
      </c>
      <c r="C5" s="90" t="s">
        <v>10</v>
      </c>
      <c r="D5" s="52">
        <f>ATRD!E5+Fourniture!D5</f>
        <v>87.21</v>
      </c>
      <c r="E5" s="53">
        <f>ATRD!F5+'Transport &amp; stockage'!E6+'Transport &amp; stockage'!G6+Fourniture!E5</f>
        <v>45.36</v>
      </c>
      <c r="F5"/>
    </row>
    <row r="6" spans="1:10" x14ac:dyDescent="0.25">
      <c r="B6" s="35" t="s">
        <v>9</v>
      </c>
      <c r="C6" s="75" t="s">
        <v>11</v>
      </c>
      <c r="D6" s="52">
        <f>ATRD!E6+Fourniture!D6</f>
        <v>90.329999999999984</v>
      </c>
      <c r="E6" s="53">
        <f>ATRD!F6+'Transport &amp; stockage'!E7+'Transport &amp; stockage'!G7+Fourniture!E6</f>
        <v>46.42</v>
      </c>
      <c r="F6"/>
    </row>
    <row r="7" spans="1:10" x14ac:dyDescent="0.25">
      <c r="B7" s="35" t="s">
        <v>9</v>
      </c>
      <c r="C7" s="75" t="s">
        <v>12</v>
      </c>
      <c r="D7" s="52">
        <f>ATRD!E7+Fourniture!D7</f>
        <v>205.16000000000003</v>
      </c>
      <c r="E7" s="53">
        <f>ATRD!F7+'Transport &amp; stockage'!E8+'Transport &amp; stockage'!G8+Fourniture!E7</f>
        <v>27.12</v>
      </c>
      <c r="F7"/>
    </row>
    <row r="8" spans="1:10" ht="14.25" thickBot="1" x14ac:dyDescent="0.3">
      <c r="B8" s="77" t="s">
        <v>9</v>
      </c>
      <c r="C8" s="85" t="s">
        <v>13</v>
      </c>
      <c r="D8" s="54">
        <f>ATRD!E8+Fourniture!D8</f>
        <v>227.56</v>
      </c>
      <c r="E8" s="55">
        <f>ATRD!F8+'Transport &amp; stockage'!E9+'Transport &amp; stockage'!G9+Fourniture!E8</f>
        <v>27.09</v>
      </c>
      <c r="F8"/>
    </row>
    <row r="9" spans="1:10" x14ac:dyDescent="0.25">
      <c r="A9" s="36"/>
      <c r="B9" s="96"/>
      <c r="C9" s="45"/>
      <c r="D9" s="45"/>
      <c r="E9" s="45"/>
      <c r="F9" s="22"/>
    </row>
    <row r="10" spans="1:10" x14ac:dyDescent="0.25">
      <c r="A10" s="36"/>
      <c r="B10" s="36"/>
      <c r="C10" s="45"/>
      <c r="D10" s="45"/>
      <c r="E10" s="45"/>
      <c r="F10" s="22"/>
    </row>
    <row r="11" spans="1:10" x14ac:dyDescent="0.25">
      <c r="B11"/>
      <c r="C11"/>
      <c r="D11"/>
      <c r="E11" s="100"/>
      <c r="F11" s="101"/>
    </row>
    <row r="12" spans="1:10" x14ac:dyDescent="0.25">
      <c r="B12"/>
      <c r="C12"/>
      <c r="D12"/>
      <c r="E12"/>
      <c r="F12"/>
    </row>
    <row r="13" spans="1:10" x14ac:dyDescent="0.25">
      <c r="B13"/>
      <c r="C13"/>
      <c r="D13"/>
      <c r="E13"/>
      <c r="F13" s="22"/>
    </row>
    <row r="14" spans="1:10" x14ac:dyDescent="0.25">
      <c r="B14" s="61"/>
      <c r="C14"/>
      <c r="D14"/>
      <c r="E14"/>
      <c r="F14"/>
    </row>
    <row r="15" spans="1:10" x14ac:dyDescent="0.25">
      <c r="B15"/>
      <c r="C15"/>
      <c r="D15"/>
      <c r="E15"/>
      <c r="F15"/>
    </row>
    <row r="16" spans="1:10" x14ac:dyDescent="0.25">
      <c r="B16"/>
      <c r="C16"/>
      <c r="D16"/>
      <c r="E16"/>
      <c r="F16"/>
      <c r="G16"/>
      <c r="H16"/>
      <c r="I16"/>
      <c r="J16"/>
    </row>
    <row r="17" spans="2:10" x14ac:dyDescent="0.25">
      <c r="B17"/>
      <c r="C17"/>
      <c r="D17"/>
      <c r="E17"/>
      <c r="F17"/>
      <c r="G17"/>
      <c r="H17"/>
      <c r="I17"/>
      <c r="J17"/>
    </row>
    <row r="18" spans="2:10" x14ac:dyDescent="0.25">
      <c r="B18"/>
      <c r="C18"/>
      <c r="D18"/>
      <c r="E18"/>
      <c r="F18"/>
      <c r="G18"/>
      <c r="H18"/>
      <c r="I18"/>
      <c r="J18"/>
    </row>
    <row r="19" spans="2:10" x14ac:dyDescent="0.25">
      <c r="B19"/>
      <c r="C19"/>
      <c r="D19"/>
      <c r="E19"/>
      <c r="F19"/>
      <c r="G19"/>
      <c r="H19"/>
      <c r="I19"/>
      <c r="J19"/>
    </row>
    <row r="20" spans="2:10" x14ac:dyDescent="0.25">
      <c r="B20"/>
      <c r="C20"/>
      <c r="D20"/>
      <c r="E20"/>
      <c r="F20"/>
      <c r="G20"/>
      <c r="H20"/>
      <c r="I20"/>
      <c r="J20"/>
    </row>
    <row r="21" spans="2:10" x14ac:dyDescent="0.25">
      <c r="B21"/>
      <c r="C21"/>
      <c r="D21"/>
      <c r="E21"/>
      <c r="F21"/>
      <c r="G21"/>
      <c r="H21"/>
      <c r="I21"/>
      <c r="J21"/>
    </row>
    <row r="22" spans="2:10" x14ac:dyDescent="0.25">
      <c r="B22"/>
      <c r="C22"/>
      <c r="D22"/>
      <c r="E22"/>
      <c r="F22"/>
      <c r="G22"/>
      <c r="H22"/>
      <c r="I22"/>
      <c r="J22"/>
    </row>
    <row r="23" spans="2:10" x14ac:dyDescent="0.25">
      <c r="B23"/>
      <c r="C23"/>
      <c r="D23"/>
      <c r="E23"/>
      <c r="F23"/>
      <c r="G23"/>
      <c r="H23"/>
      <c r="I23"/>
      <c r="J23"/>
    </row>
    <row r="24" spans="2:10" x14ac:dyDescent="0.25">
      <c r="B24"/>
      <c r="C24"/>
      <c r="D24"/>
      <c r="E24"/>
      <c r="F24"/>
      <c r="G24"/>
      <c r="H24"/>
      <c r="I24"/>
      <c r="J24"/>
    </row>
    <row r="25" spans="2:10" x14ac:dyDescent="0.25">
      <c r="B25"/>
      <c r="C25"/>
      <c r="D25"/>
      <c r="E25"/>
      <c r="F25" s="22"/>
    </row>
    <row r="26" spans="2:10" x14ac:dyDescent="0.25">
      <c r="B26"/>
      <c r="C26"/>
      <c r="D26"/>
      <c r="E26"/>
      <c r="F26" s="22"/>
    </row>
    <row r="27" spans="2:10" x14ac:dyDescent="0.25">
      <c r="B27"/>
      <c r="C27"/>
      <c r="D27"/>
      <c r="E27"/>
      <c r="F27" s="22"/>
    </row>
    <row r="28" spans="2:10" x14ac:dyDescent="0.25">
      <c r="B28"/>
      <c r="C28"/>
      <c r="D28"/>
      <c r="E28"/>
      <c r="F28" s="22"/>
    </row>
    <row r="29" spans="2:10" x14ac:dyDescent="0.25">
      <c r="B29"/>
      <c r="C29"/>
      <c r="D29"/>
      <c r="E29"/>
      <c r="F29" s="22"/>
    </row>
    <row r="30" spans="2:10" x14ac:dyDescent="0.25">
      <c r="B30"/>
      <c r="C30"/>
      <c r="D30"/>
      <c r="E30"/>
      <c r="F30" s="22"/>
    </row>
    <row r="31" spans="2:10" x14ac:dyDescent="0.25">
      <c r="B31"/>
      <c r="C31"/>
      <c r="D31"/>
      <c r="E31"/>
      <c r="F31" s="22"/>
    </row>
    <row r="32" spans="2:10" x14ac:dyDescent="0.25">
      <c r="B32"/>
      <c r="C32"/>
      <c r="D32"/>
      <c r="E32"/>
      <c r="F32" s="22"/>
    </row>
    <row r="33" spans="2:6" x14ac:dyDescent="0.25">
      <c r="B33"/>
      <c r="C33"/>
      <c r="D33"/>
      <c r="E33"/>
      <c r="F33" s="22"/>
    </row>
    <row r="34" spans="2:6" x14ac:dyDescent="0.25">
      <c r="B34"/>
      <c r="C34"/>
      <c r="D34"/>
      <c r="E34"/>
      <c r="F34" s="22"/>
    </row>
    <row r="35" spans="2:6" x14ac:dyDescent="0.25">
      <c r="B35"/>
      <c r="C35"/>
      <c r="D35"/>
      <c r="E35"/>
      <c r="F35" s="22"/>
    </row>
    <row r="36" spans="2:6" x14ac:dyDescent="0.25">
      <c r="B36"/>
      <c r="C36"/>
      <c r="D36"/>
      <c r="E36"/>
      <c r="F36" s="22"/>
    </row>
    <row r="37" spans="2:6" x14ac:dyDescent="0.25">
      <c r="B37"/>
      <c r="C37"/>
      <c r="D37"/>
      <c r="E37"/>
      <c r="F37" s="22"/>
    </row>
    <row r="38" spans="2:6" x14ac:dyDescent="0.25">
      <c r="B38"/>
      <c r="C38"/>
      <c r="D38"/>
      <c r="E38"/>
      <c r="F38" s="22"/>
    </row>
    <row r="39" spans="2:6" x14ac:dyDescent="0.25">
      <c r="B39"/>
      <c r="C39"/>
      <c r="D39"/>
      <c r="E39"/>
      <c r="F39" s="22"/>
    </row>
    <row r="40" spans="2:6" x14ac:dyDescent="0.25">
      <c r="B40"/>
      <c r="C40"/>
      <c r="D40"/>
      <c r="E40"/>
      <c r="F40" s="22"/>
    </row>
    <row r="41" spans="2:6" x14ac:dyDescent="0.25">
      <c r="B41"/>
      <c r="C41"/>
      <c r="D41"/>
      <c r="E41"/>
      <c r="F41" s="22"/>
    </row>
    <row r="42" spans="2:6" x14ac:dyDescent="0.25">
      <c r="B42"/>
      <c r="C42"/>
      <c r="D42"/>
      <c r="E42"/>
      <c r="F42" s="22"/>
    </row>
    <row r="43" spans="2:6" x14ac:dyDescent="0.25">
      <c r="B43"/>
      <c r="C43"/>
      <c r="D43"/>
      <c r="E43"/>
      <c r="F43" s="22"/>
    </row>
    <row r="44" spans="2:6" x14ac:dyDescent="0.25">
      <c r="B44"/>
      <c r="C44"/>
      <c r="D44"/>
      <c r="E44"/>
      <c r="F44" s="22"/>
    </row>
    <row r="45" spans="2:6" x14ac:dyDescent="0.25">
      <c r="B45"/>
      <c r="C45"/>
      <c r="D45"/>
      <c r="E45"/>
      <c r="F45" s="22"/>
    </row>
    <row r="46" spans="2:6" x14ac:dyDescent="0.25">
      <c r="B46"/>
      <c r="C46"/>
      <c r="D46"/>
      <c r="E46"/>
      <c r="F46" s="22"/>
    </row>
    <row r="47" spans="2:6" x14ac:dyDescent="0.25">
      <c r="B47"/>
      <c r="C47"/>
      <c r="D47"/>
      <c r="E47"/>
      <c r="F47" s="22"/>
    </row>
    <row r="48" spans="2:6" x14ac:dyDescent="0.25">
      <c r="B48"/>
      <c r="C48"/>
      <c r="D48"/>
      <c r="E48"/>
      <c r="F48" s="22"/>
    </row>
    <row r="49" spans="2:6" x14ac:dyDescent="0.25">
      <c r="B49"/>
      <c r="C49"/>
      <c r="D49"/>
      <c r="E49"/>
      <c r="F49" s="22"/>
    </row>
    <row r="50" spans="2:6" x14ac:dyDescent="0.25">
      <c r="B50"/>
      <c r="C50"/>
      <c r="D50"/>
      <c r="E50"/>
      <c r="F50" s="22"/>
    </row>
    <row r="51" spans="2:6" x14ac:dyDescent="0.25">
      <c r="B51"/>
      <c r="C51"/>
      <c r="D51"/>
      <c r="E51"/>
      <c r="F51" s="22"/>
    </row>
    <row r="52" spans="2:6" x14ac:dyDescent="0.25">
      <c r="B52"/>
      <c r="C52"/>
      <c r="D52"/>
      <c r="E52"/>
      <c r="F52" s="22"/>
    </row>
    <row r="53" spans="2:6" x14ac:dyDescent="0.25">
      <c r="B53"/>
      <c r="C53"/>
      <c r="D53"/>
      <c r="E53"/>
      <c r="F53" s="22"/>
    </row>
    <row r="54" spans="2:6" x14ac:dyDescent="0.25">
      <c r="B54"/>
      <c r="C54"/>
      <c r="D54"/>
      <c r="E54"/>
      <c r="F54" s="22"/>
    </row>
    <row r="55" spans="2:6" x14ac:dyDescent="0.25">
      <c r="B55"/>
      <c r="C55"/>
      <c r="D55"/>
      <c r="E55"/>
      <c r="F55" s="22"/>
    </row>
    <row r="56" spans="2:6" x14ac:dyDescent="0.25">
      <c r="B56"/>
      <c r="C56"/>
      <c r="D56"/>
      <c r="E56"/>
      <c r="F56" s="22"/>
    </row>
    <row r="57" spans="2:6" x14ac:dyDescent="0.25">
      <c r="B57"/>
      <c r="C57"/>
      <c r="D57"/>
      <c r="E57"/>
      <c r="F57" s="22"/>
    </row>
    <row r="58" spans="2:6" x14ac:dyDescent="0.25">
      <c r="B58"/>
      <c r="C58"/>
      <c r="D58"/>
      <c r="E58"/>
      <c r="F58" s="22"/>
    </row>
    <row r="59" spans="2:6" x14ac:dyDescent="0.25">
      <c r="B59"/>
      <c r="C59"/>
      <c r="D59"/>
      <c r="E59"/>
      <c r="F59" s="22"/>
    </row>
    <row r="60" spans="2:6" x14ac:dyDescent="0.25">
      <c r="B60"/>
      <c r="C60"/>
      <c r="D60"/>
      <c r="E60"/>
    </row>
    <row r="61" spans="2:6" x14ac:dyDescent="0.25">
      <c r="B61"/>
      <c r="C61"/>
      <c r="D61"/>
      <c r="E61"/>
    </row>
    <row r="62" spans="2:6" x14ac:dyDescent="0.25">
      <c r="B62"/>
      <c r="C62"/>
      <c r="D62"/>
      <c r="E62"/>
    </row>
    <row r="63" spans="2:6" x14ac:dyDescent="0.25">
      <c r="B63"/>
      <c r="C63"/>
      <c r="D63"/>
      <c r="E63"/>
    </row>
    <row r="64" spans="2:6" x14ac:dyDescent="0.25">
      <c r="B64"/>
      <c r="C64"/>
      <c r="D64"/>
      <c r="E64"/>
    </row>
    <row r="65" spans="2:5" x14ac:dyDescent="0.25">
      <c r="B65"/>
      <c r="C65"/>
      <c r="D65"/>
      <c r="E65"/>
    </row>
    <row r="66" spans="2:5" x14ac:dyDescent="0.25">
      <c r="B66"/>
      <c r="C66"/>
      <c r="D66"/>
      <c r="E66"/>
    </row>
    <row r="67" spans="2:5" x14ac:dyDescent="0.25">
      <c r="B67"/>
      <c r="C67"/>
      <c r="D67"/>
      <c r="E67"/>
    </row>
    <row r="68" spans="2:5" x14ac:dyDescent="0.25">
      <c r="B68"/>
      <c r="C68"/>
      <c r="D68"/>
      <c r="E68"/>
    </row>
    <row r="69" spans="2:5" x14ac:dyDescent="0.25">
      <c r="B69"/>
      <c r="C69"/>
      <c r="D69"/>
      <c r="E69"/>
    </row>
    <row r="70" spans="2:5" x14ac:dyDescent="0.25">
      <c r="B70"/>
      <c r="C70"/>
      <c r="D70"/>
      <c r="E70"/>
    </row>
    <row r="71" spans="2:5" x14ac:dyDescent="0.25">
      <c r="B71"/>
      <c r="C71"/>
      <c r="D71"/>
      <c r="E71"/>
    </row>
    <row r="72" spans="2:5" x14ac:dyDescent="0.25">
      <c r="B72"/>
      <c r="C72"/>
      <c r="D72"/>
      <c r="E72"/>
    </row>
    <row r="73" spans="2:5" x14ac:dyDescent="0.25">
      <c r="B73"/>
      <c r="C73"/>
      <c r="D73"/>
      <c r="E73"/>
    </row>
    <row r="74" spans="2:5" x14ac:dyDescent="0.25">
      <c r="B74"/>
      <c r="C74"/>
      <c r="D74"/>
      <c r="E74"/>
    </row>
    <row r="75" spans="2:5" x14ac:dyDescent="0.25">
      <c r="B75"/>
      <c r="C75"/>
      <c r="D75"/>
      <c r="E75"/>
    </row>
    <row r="76" spans="2:5" x14ac:dyDescent="0.25">
      <c r="B76"/>
      <c r="C76"/>
      <c r="D76"/>
      <c r="E76"/>
    </row>
    <row r="77" spans="2:5" x14ac:dyDescent="0.25">
      <c r="B77"/>
      <c r="C77"/>
      <c r="D77"/>
      <c r="E77"/>
    </row>
    <row r="78" spans="2:5" x14ac:dyDescent="0.25">
      <c r="B78"/>
      <c r="C78"/>
      <c r="D78"/>
      <c r="E78"/>
    </row>
    <row r="79" spans="2:5" x14ac:dyDescent="0.25">
      <c r="B79"/>
      <c r="C79"/>
      <c r="D79"/>
      <c r="E79"/>
    </row>
    <row r="80" spans="2:5" x14ac:dyDescent="0.25">
      <c r="B80"/>
      <c r="C80"/>
      <c r="D80"/>
      <c r="E80"/>
    </row>
    <row r="81" spans="2:5" x14ac:dyDescent="0.25">
      <c r="B81"/>
      <c r="C81"/>
      <c r="D81"/>
      <c r="E81"/>
    </row>
    <row r="82" spans="2:5" x14ac:dyDescent="0.25">
      <c r="B82"/>
      <c r="C82"/>
      <c r="D82"/>
      <c r="E82"/>
    </row>
    <row r="83" spans="2:5" x14ac:dyDescent="0.25">
      <c r="B83"/>
      <c r="C83"/>
      <c r="D83"/>
      <c r="E83"/>
    </row>
    <row r="84" spans="2:5" x14ac:dyDescent="0.25">
      <c r="B84"/>
      <c r="C84"/>
      <c r="D84"/>
      <c r="E84"/>
    </row>
    <row r="85" spans="2:5" x14ac:dyDescent="0.25">
      <c r="B85"/>
      <c r="C85"/>
      <c r="D85"/>
      <c r="E85"/>
    </row>
    <row r="86" spans="2:5" x14ac:dyDescent="0.25">
      <c r="B86"/>
      <c r="C86"/>
      <c r="D86"/>
      <c r="E86"/>
    </row>
  </sheetData>
  <mergeCells count="1">
    <mergeCell ref="B3:E3"/>
  </mergeCells>
  <pageMargins left="0.7" right="0.7" top="0.75" bottom="0.75" header="0.3" footer="0.3"/>
  <pageSetup paperSize="9" scale="62"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2:P32"/>
  <sheetViews>
    <sheetView showGridLines="0" zoomScaleNormal="100" workbookViewId="0">
      <selection activeCell="E11" sqref="E11"/>
    </sheetView>
  </sheetViews>
  <sheetFormatPr baseColWidth="10" defaultRowHeight="13.5" x14ac:dyDescent="0.25"/>
  <cols>
    <col min="1" max="3" width="11" style="18"/>
    <col min="4" max="4" width="16.75" style="18" bestFit="1" customWidth="1"/>
    <col min="5" max="5" width="15.625" style="18" customWidth="1"/>
    <col min="6" max="6" width="12.875" style="18" customWidth="1"/>
    <col min="7" max="12" width="9.625" style="18" customWidth="1"/>
    <col min="13" max="16384" width="11" style="18"/>
  </cols>
  <sheetData>
    <row r="2" spans="2:16" ht="21.75" customHeight="1" x14ac:dyDescent="0.25">
      <c r="B2" s="6" t="s">
        <v>73</v>
      </c>
      <c r="H2" s="25"/>
      <c r="I2" s="26"/>
      <c r="K2" s="27"/>
      <c r="L2" s="28"/>
    </row>
    <row r="3" spans="2:16" ht="23.25" customHeight="1" thickBot="1" x14ac:dyDescent="0.3">
      <c r="B3" s="131" t="s">
        <v>69</v>
      </c>
      <c r="C3" s="131"/>
      <c r="D3" s="131"/>
      <c r="E3" s="131"/>
      <c r="G3"/>
      <c r="H3" s="25"/>
      <c r="I3" s="26"/>
      <c r="K3" s="27"/>
      <c r="L3" s="28"/>
    </row>
    <row r="4" spans="2:16" ht="14.25" customHeight="1" x14ac:dyDescent="0.25">
      <c r="B4" s="129" t="s">
        <v>33</v>
      </c>
      <c r="C4" s="130" t="s">
        <v>0</v>
      </c>
      <c r="D4" s="134" t="s">
        <v>2</v>
      </c>
      <c r="E4" s="133" t="s">
        <v>59</v>
      </c>
      <c r="F4" s="134"/>
      <c r="G4" s="134"/>
      <c r="H4" s="134"/>
      <c r="I4" s="134"/>
      <c r="J4" s="135"/>
      <c r="K4" s="133" t="s">
        <v>60</v>
      </c>
      <c r="L4" s="134"/>
      <c r="M4" s="134"/>
      <c r="N4" s="134"/>
      <c r="O4" s="134"/>
      <c r="P4" s="135"/>
    </row>
    <row r="5" spans="2:16" ht="14.25" thickBot="1" x14ac:dyDescent="0.3">
      <c r="B5" s="124"/>
      <c r="C5" s="125"/>
      <c r="D5" s="136"/>
      <c r="E5" s="29" t="s">
        <v>34</v>
      </c>
      <c r="F5" s="38" t="s">
        <v>35</v>
      </c>
      <c r="G5" s="38" t="s">
        <v>36</v>
      </c>
      <c r="H5" s="38" t="s">
        <v>37</v>
      </c>
      <c r="I5" s="38" t="s">
        <v>38</v>
      </c>
      <c r="J5" s="76" t="s">
        <v>39</v>
      </c>
      <c r="K5" s="29" t="s">
        <v>34</v>
      </c>
      <c r="L5" s="38" t="s">
        <v>35</v>
      </c>
      <c r="M5" s="38" t="s">
        <v>36</v>
      </c>
      <c r="N5" s="38" t="s">
        <v>37</v>
      </c>
      <c r="O5" s="38" t="s">
        <v>38</v>
      </c>
      <c r="P5" s="104" t="s">
        <v>39</v>
      </c>
    </row>
    <row r="6" spans="2:16" x14ac:dyDescent="0.25">
      <c r="B6" s="35" t="s">
        <v>9</v>
      </c>
      <c r="C6" s="75" t="s">
        <v>10</v>
      </c>
      <c r="D6" s="97">
        <v>86.64</v>
      </c>
      <c r="E6" s="147">
        <v>47.5</v>
      </c>
      <c r="F6" s="147">
        <f>E6</f>
        <v>47.5</v>
      </c>
      <c r="G6" s="147">
        <f t="shared" ref="G6:J6" si="0">F6</f>
        <v>47.5</v>
      </c>
      <c r="H6" s="147">
        <f t="shared" si="0"/>
        <v>47.5</v>
      </c>
      <c r="I6" s="147">
        <f t="shared" si="0"/>
        <v>47.5</v>
      </c>
      <c r="J6" s="148">
        <f t="shared" si="0"/>
        <v>47.5</v>
      </c>
      <c r="K6" s="78">
        <f>E6+$D$18</f>
        <v>49.7</v>
      </c>
      <c r="L6" s="78">
        <f>F6+$D$18</f>
        <v>49.7</v>
      </c>
      <c r="M6" s="78">
        <f>G6+$D$18</f>
        <v>49.7</v>
      </c>
      <c r="N6" s="78">
        <f>H6+$D$18</f>
        <v>49.7</v>
      </c>
      <c r="O6" s="78">
        <f>I6+$D$18</f>
        <v>49.7</v>
      </c>
      <c r="P6" s="79">
        <f>J6+$D$18</f>
        <v>49.7</v>
      </c>
    </row>
    <row r="7" spans="2:16" x14ac:dyDescent="0.25">
      <c r="B7" s="35" t="s">
        <v>9</v>
      </c>
      <c r="C7" s="75" t="s">
        <v>11</v>
      </c>
      <c r="D7" s="98">
        <v>86.64</v>
      </c>
      <c r="E7" s="78">
        <v>47.5</v>
      </c>
      <c r="F7" s="78">
        <f>E7</f>
        <v>47.5</v>
      </c>
      <c r="G7" s="78">
        <f t="shared" ref="G7:J7" si="1">F7</f>
        <v>47.5</v>
      </c>
      <c r="H7" s="78">
        <f t="shared" si="1"/>
        <v>47.5</v>
      </c>
      <c r="I7" s="78">
        <f t="shared" si="1"/>
        <v>47.5</v>
      </c>
      <c r="J7" s="79">
        <f t="shared" si="1"/>
        <v>47.5</v>
      </c>
      <c r="K7" s="78">
        <f>E7+$D$18</f>
        <v>49.7</v>
      </c>
      <c r="L7" s="78">
        <f>F7+$D$18</f>
        <v>49.7</v>
      </c>
      <c r="M7" s="78">
        <f>G7+$D$18</f>
        <v>49.7</v>
      </c>
      <c r="N7" s="78">
        <f>H7+$D$18</f>
        <v>49.7</v>
      </c>
      <c r="O7" s="78">
        <f>I7+$D$18</f>
        <v>49.7</v>
      </c>
      <c r="P7" s="79">
        <f>J7+$D$18</f>
        <v>49.7</v>
      </c>
    </row>
    <row r="8" spans="2:16" x14ac:dyDescent="0.25">
      <c r="B8" s="35" t="s">
        <v>9</v>
      </c>
      <c r="C8" s="75" t="s">
        <v>12</v>
      </c>
      <c r="D8" s="98">
        <v>202.32</v>
      </c>
      <c r="E8" s="78">
        <v>26.900000000000002</v>
      </c>
      <c r="F8" s="80">
        <f t="shared" ref="F8:J8" si="2">E8+0.6</f>
        <v>27.500000000000004</v>
      </c>
      <c r="G8" s="80">
        <f t="shared" si="2"/>
        <v>28.100000000000005</v>
      </c>
      <c r="H8" s="80">
        <f t="shared" si="2"/>
        <v>28.700000000000006</v>
      </c>
      <c r="I8" s="80">
        <f t="shared" si="2"/>
        <v>29.300000000000008</v>
      </c>
      <c r="J8" s="81">
        <f t="shared" si="2"/>
        <v>29.900000000000009</v>
      </c>
      <c r="K8" s="78">
        <f>E8+$D$18</f>
        <v>29.1</v>
      </c>
      <c r="L8" s="80">
        <f>F8+$D$18</f>
        <v>29.700000000000003</v>
      </c>
      <c r="M8" s="80">
        <f>G8+$D$18</f>
        <v>30.300000000000004</v>
      </c>
      <c r="N8" s="80">
        <f>H8+$D$18</f>
        <v>30.900000000000006</v>
      </c>
      <c r="O8" s="80">
        <f>I8+$D$18</f>
        <v>31.500000000000007</v>
      </c>
      <c r="P8" s="81">
        <f>J8+$D$18</f>
        <v>32.100000000000009</v>
      </c>
    </row>
    <row r="9" spans="2:16" ht="14.25" thickBot="1" x14ac:dyDescent="0.3">
      <c r="B9" s="37" t="s">
        <v>9</v>
      </c>
      <c r="C9" s="76" t="s">
        <v>13</v>
      </c>
      <c r="D9" s="99">
        <v>202.32</v>
      </c>
      <c r="E9" s="82">
        <v>26.900000000000002</v>
      </c>
      <c r="F9" s="83">
        <f t="shared" ref="F9:J9" si="3">E9+0.6</f>
        <v>27.500000000000004</v>
      </c>
      <c r="G9" s="83">
        <f t="shared" si="3"/>
        <v>28.100000000000005</v>
      </c>
      <c r="H9" s="83">
        <f t="shared" si="3"/>
        <v>28.700000000000006</v>
      </c>
      <c r="I9" s="83">
        <f t="shared" si="3"/>
        <v>29.300000000000008</v>
      </c>
      <c r="J9" s="84">
        <f t="shared" si="3"/>
        <v>29.900000000000009</v>
      </c>
      <c r="K9" s="82">
        <f>E9+$D$18</f>
        <v>29.1</v>
      </c>
      <c r="L9" s="83">
        <f>F9+$D$18</f>
        <v>29.700000000000003</v>
      </c>
      <c r="M9" s="83">
        <f>G9+$D$18</f>
        <v>30.300000000000004</v>
      </c>
      <c r="N9" s="83">
        <f>H9+$D$18</f>
        <v>30.900000000000006</v>
      </c>
      <c r="O9" s="83">
        <f>I9+$D$18</f>
        <v>31.500000000000007</v>
      </c>
      <c r="P9" s="84">
        <f>J9+$D$18</f>
        <v>32.100000000000009</v>
      </c>
    </row>
    <row r="10" spans="2:16" x14ac:dyDescent="0.25">
      <c r="D10" s="33"/>
      <c r="E10"/>
      <c r="F10"/>
      <c r="G10"/>
      <c r="H10"/>
      <c r="I10"/>
      <c r="J10"/>
      <c r="K10"/>
      <c r="L10"/>
      <c r="M10"/>
    </row>
    <row r="11" spans="2:16" x14ac:dyDescent="0.25">
      <c r="D11" s="56"/>
      <c r="E11"/>
      <c r="F11"/>
      <c r="G11"/>
      <c r="H11"/>
      <c r="I11"/>
      <c r="J11"/>
      <c r="K11"/>
      <c r="L11"/>
      <c r="M11"/>
    </row>
    <row r="12" spans="2:16" x14ac:dyDescent="0.25">
      <c r="D12"/>
      <c r="E12"/>
      <c r="F12"/>
      <c r="G12"/>
      <c r="H12"/>
      <c r="I12"/>
      <c r="J12"/>
      <c r="K12"/>
      <c r="L12"/>
      <c r="M12"/>
    </row>
    <row r="13" spans="2:16" ht="13.5" customHeight="1" x14ac:dyDescent="0.25">
      <c r="E13"/>
      <c r="F13"/>
      <c r="G13"/>
      <c r="H13"/>
      <c r="I13"/>
      <c r="J13"/>
      <c r="K13"/>
      <c r="L13"/>
      <c r="M13"/>
    </row>
    <row r="14" spans="2:16" x14ac:dyDescent="0.25">
      <c r="L14" s="32"/>
    </row>
    <row r="16" spans="2:16" ht="14.25" thickBot="1" x14ac:dyDescent="0.3"/>
    <row r="17" spans="1:9" ht="41.25" thickBot="1" x14ac:dyDescent="0.3">
      <c r="C17" s="158" t="s">
        <v>57</v>
      </c>
      <c r="D17" s="159" t="s">
        <v>58</v>
      </c>
      <c r="E17"/>
      <c r="F17"/>
      <c r="G17"/>
      <c r="H17" s="33"/>
      <c r="I17" s="33"/>
    </row>
    <row r="18" spans="1:9" x14ac:dyDescent="0.25">
      <c r="C18" s="156">
        <v>44013</v>
      </c>
      <c r="D18" s="157">
        <v>2.2000000000000002</v>
      </c>
      <c r="E18"/>
      <c r="F18"/>
      <c r="G18"/>
      <c r="H18" s="33"/>
      <c r="I18" s="33"/>
    </row>
    <row r="19" spans="1:9" x14ac:dyDescent="0.25">
      <c r="C19" s="105">
        <v>44044</v>
      </c>
      <c r="D19" s="106">
        <v>2.5</v>
      </c>
      <c r="E19"/>
      <c r="F19"/>
      <c r="G19"/>
      <c r="H19" s="33"/>
      <c r="I19" s="33"/>
    </row>
    <row r="20" spans="1:9" x14ac:dyDescent="0.25">
      <c r="C20" s="105">
        <v>44075</v>
      </c>
      <c r="D20" s="106">
        <v>2.4</v>
      </c>
      <c r="E20"/>
      <c r="F20"/>
      <c r="G20"/>
      <c r="H20" s="33"/>
      <c r="I20" s="33"/>
    </row>
    <row r="21" spans="1:9" x14ac:dyDescent="0.25">
      <c r="C21" s="105">
        <v>44105</v>
      </c>
      <c r="D21" s="106">
        <v>1.5</v>
      </c>
      <c r="E21"/>
      <c r="F21"/>
      <c r="G21"/>
      <c r="H21" s="33"/>
      <c r="I21" s="33"/>
    </row>
    <row r="22" spans="1:9" x14ac:dyDescent="0.25">
      <c r="C22" s="105">
        <v>44136</v>
      </c>
      <c r="D22" s="106">
        <v>-0.4</v>
      </c>
      <c r="E22"/>
      <c r="F22"/>
      <c r="G22"/>
    </row>
    <row r="23" spans="1:9" x14ac:dyDescent="0.25">
      <c r="C23" s="105">
        <v>44166</v>
      </c>
      <c r="D23" s="106">
        <v>-0.3</v>
      </c>
      <c r="E23"/>
      <c r="F23"/>
      <c r="G23"/>
    </row>
    <row r="24" spans="1:9" x14ac:dyDescent="0.25">
      <c r="C24" s="105">
        <v>44197</v>
      </c>
      <c r="D24" s="106">
        <v>-0.3</v>
      </c>
    </row>
    <row r="25" spans="1:9" x14ac:dyDescent="0.25">
      <c r="C25" s="105">
        <v>44228</v>
      </c>
      <c r="D25" s="106">
        <v>-0.3</v>
      </c>
    </row>
    <row r="26" spans="1:9" x14ac:dyDescent="0.25">
      <c r="C26" s="105">
        <v>44256</v>
      </c>
      <c r="D26" s="106">
        <v>0</v>
      </c>
    </row>
    <row r="27" spans="1:9" x14ac:dyDescent="0.25">
      <c r="C27" s="105">
        <v>44287</v>
      </c>
      <c r="D27" s="106">
        <v>0</v>
      </c>
    </row>
    <row r="28" spans="1:9" x14ac:dyDescent="0.25">
      <c r="C28" s="105">
        <v>44317</v>
      </c>
      <c r="D28" s="106">
        <v>0</v>
      </c>
    </row>
    <row r="29" spans="1:9" ht="14.25" thickBot="1" x14ac:dyDescent="0.3">
      <c r="C29" s="107">
        <v>44348</v>
      </c>
      <c r="D29" s="108">
        <v>0</v>
      </c>
    </row>
    <row r="30" spans="1:9" x14ac:dyDescent="0.25">
      <c r="A30" s="132" t="s">
        <v>67</v>
      </c>
      <c r="B30" s="132"/>
      <c r="C30" s="132"/>
      <c r="D30" s="132"/>
      <c r="E30" s="132"/>
      <c r="F30" s="132"/>
      <c r="G30" s="132"/>
      <c r="H30" s="132"/>
      <c r="I30" s="132"/>
    </row>
    <row r="31" spans="1:9" x14ac:dyDescent="0.25">
      <c r="A31" s="132"/>
      <c r="B31" s="132"/>
      <c r="C31" s="132"/>
      <c r="D31" s="132"/>
      <c r="E31" s="132"/>
      <c r="F31" s="132"/>
      <c r="G31" s="132"/>
      <c r="H31" s="132"/>
      <c r="I31" s="132"/>
    </row>
    <row r="32" spans="1:9" x14ac:dyDescent="0.25">
      <c r="A32" s="132"/>
      <c r="B32" s="132"/>
      <c r="C32" s="132"/>
      <c r="D32" s="132"/>
      <c r="E32" s="132"/>
      <c r="F32" s="132"/>
      <c r="G32" s="132"/>
      <c r="H32" s="132"/>
      <c r="I32" s="132"/>
    </row>
  </sheetData>
  <mergeCells count="7">
    <mergeCell ref="A30:I32"/>
    <mergeCell ref="K4:P4"/>
    <mergeCell ref="B3:E3"/>
    <mergeCell ref="B4:B5"/>
    <mergeCell ref="C4:C5"/>
    <mergeCell ref="D4:D5"/>
    <mergeCell ref="E4:J4"/>
  </mergeCells>
  <pageMargins left="0.7" right="0.7" top="0.75" bottom="0.75" header="0.3" footer="0.3"/>
  <pageSetup paperSize="9"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3"/>
  <sheetViews>
    <sheetView showGridLines="0" tabSelected="1" zoomScaleNormal="100" workbookViewId="0">
      <selection activeCell="H13" sqref="H13"/>
    </sheetView>
  </sheetViews>
  <sheetFormatPr baseColWidth="10" defaultRowHeight="13.5" x14ac:dyDescent="0.25"/>
  <cols>
    <col min="1" max="1" width="11" style="18"/>
    <col min="2" max="2" width="12.625" style="18" customWidth="1"/>
    <col min="3" max="3" width="11" style="18"/>
    <col min="4" max="4" width="12.5" style="18" bestFit="1" customWidth="1"/>
    <col min="5" max="5" width="15.625" style="18" customWidth="1"/>
    <col min="6" max="6" width="12.875" style="18" customWidth="1"/>
    <col min="7" max="12" width="9.625" style="18" customWidth="1"/>
    <col min="13" max="16384" width="11" style="18"/>
  </cols>
  <sheetData>
    <row r="2" spans="2:13" ht="21.75" customHeight="1" x14ac:dyDescent="0.25">
      <c r="B2" s="6" t="s">
        <v>70</v>
      </c>
      <c r="H2" s="25"/>
      <c r="I2" s="26"/>
      <c r="K2" s="27"/>
      <c r="L2" s="28"/>
    </row>
    <row r="3" spans="2:13" ht="23.25" customHeight="1" thickBot="1" x14ac:dyDescent="0.3">
      <c r="B3" s="131" t="s">
        <v>51</v>
      </c>
      <c r="C3" s="131"/>
      <c r="D3" s="131"/>
      <c r="E3" s="131"/>
      <c r="G3"/>
      <c r="H3" s="25"/>
      <c r="I3" s="26"/>
      <c r="K3" s="27"/>
      <c r="L3" s="28"/>
    </row>
    <row r="4" spans="2:13" ht="15" x14ac:dyDescent="0.25">
      <c r="B4" s="129" t="s">
        <v>33</v>
      </c>
      <c r="C4" s="130" t="s">
        <v>0</v>
      </c>
      <c r="D4" s="134" t="s">
        <v>2</v>
      </c>
      <c r="E4" s="133" t="s">
        <v>14</v>
      </c>
      <c r="F4" s="134"/>
      <c r="G4" s="134"/>
      <c r="H4" s="134"/>
      <c r="I4" s="134"/>
      <c r="J4" s="135"/>
      <c r="K4" s="27"/>
    </row>
    <row r="5" spans="2:13" ht="14.25" thickBot="1" x14ac:dyDescent="0.3">
      <c r="B5" s="124"/>
      <c r="C5" s="125"/>
      <c r="D5" s="136"/>
      <c r="E5" s="29" t="s">
        <v>34</v>
      </c>
      <c r="F5" s="38" t="s">
        <v>35</v>
      </c>
      <c r="G5" s="38" t="s">
        <v>36</v>
      </c>
      <c r="H5" s="38" t="s">
        <v>37</v>
      </c>
      <c r="I5" s="38" t="s">
        <v>38</v>
      </c>
      <c r="J5" s="104" t="s">
        <v>39</v>
      </c>
    </row>
    <row r="6" spans="2:13" x14ac:dyDescent="0.25">
      <c r="B6" s="35" t="s">
        <v>9</v>
      </c>
      <c r="C6" s="75" t="s">
        <v>10</v>
      </c>
      <c r="D6" s="111">
        <f>('TRV proposé'!D6+C$16)*(1+C$17)</f>
        <v>101.7653</v>
      </c>
      <c r="E6" s="78">
        <f>(1+$C$18)*($C$19+'TRV proposé'!K6)</f>
        <v>69.78</v>
      </c>
      <c r="F6" s="78">
        <f>(1+$C$18)*($C$19+'TRV proposé'!L6)</f>
        <v>69.78</v>
      </c>
      <c r="G6" s="78">
        <f>(1+$C$18)*($C$19+'TRV proposé'!M6)</f>
        <v>69.78</v>
      </c>
      <c r="H6" s="78">
        <f>(1+$C$18)*($C$19+'TRV proposé'!N6)</f>
        <v>69.78</v>
      </c>
      <c r="I6" s="78">
        <f>(1+$C$18)*($C$19+'TRV proposé'!O6)</f>
        <v>69.78</v>
      </c>
      <c r="J6" s="79">
        <f>(1+$C$18)*($C$19+'TRV proposé'!P6)</f>
        <v>69.78</v>
      </c>
      <c r="L6"/>
      <c r="M6"/>
    </row>
    <row r="7" spans="2:13" x14ac:dyDescent="0.25">
      <c r="B7" s="35" t="s">
        <v>9</v>
      </c>
      <c r="C7" s="75" t="s">
        <v>11</v>
      </c>
      <c r="D7" s="112">
        <f>('TRV proposé'!D7+C$16)*(1+C$17)</f>
        <v>101.7653</v>
      </c>
      <c r="E7" s="78">
        <f>(1+$C$18)*($C$19+'TRV proposé'!K7)</f>
        <v>69.78</v>
      </c>
      <c r="F7" s="78">
        <f>(1+$C$18)*($C$19+'TRV proposé'!L7)</f>
        <v>69.78</v>
      </c>
      <c r="G7" s="78">
        <f>(1+$C$18)*($C$19+'TRV proposé'!M7)</f>
        <v>69.78</v>
      </c>
      <c r="H7" s="78">
        <f>(1+$C$18)*($C$19+'TRV proposé'!N7)</f>
        <v>69.78</v>
      </c>
      <c r="I7" s="78">
        <f>(1+$C$18)*($C$19+'TRV proposé'!O7)</f>
        <v>69.78</v>
      </c>
      <c r="J7" s="79">
        <f>(1+$C$18)*($C$19+'TRV proposé'!P7)</f>
        <v>69.78</v>
      </c>
      <c r="L7"/>
      <c r="M7"/>
    </row>
    <row r="8" spans="2:13" x14ac:dyDescent="0.25">
      <c r="B8" s="35" t="s">
        <v>9</v>
      </c>
      <c r="C8" s="75" t="s">
        <v>12</v>
      </c>
      <c r="D8" s="112">
        <f>('TRV proposé'!D8+D$16)*(1+C$17)</f>
        <v>248.62129999999999</v>
      </c>
      <c r="E8" s="78">
        <f>(1+$C$18)*($C$19+'TRV proposé'!K8)</f>
        <v>45.059999999999995</v>
      </c>
      <c r="F8" s="80">
        <f>(1+$C$18)*($C$19+'TRV proposé'!L8)</f>
        <v>45.780000000000008</v>
      </c>
      <c r="G8" s="80">
        <f>(1+$C$18)*($C$19+'TRV proposé'!M8)</f>
        <v>46.5</v>
      </c>
      <c r="H8" s="80">
        <f>(1+$C$18)*($C$19+'TRV proposé'!N8)</f>
        <v>47.220000000000006</v>
      </c>
      <c r="I8" s="80">
        <f>(1+$C$18)*($C$19+'TRV proposé'!O8)</f>
        <v>47.940000000000005</v>
      </c>
      <c r="J8" s="81">
        <f>(1+$C$18)*($C$19+'TRV proposé'!P8)</f>
        <v>48.660000000000011</v>
      </c>
      <c r="K8" s="21"/>
      <c r="L8"/>
      <c r="M8"/>
    </row>
    <row r="9" spans="2:13" ht="14.25" thickBot="1" x14ac:dyDescent="0.3">
      <c r="B9" s="103" t="s">
        <v>9</v>
      </c>
      <c r="C9" s="104" t="s">
        <v>13</v>
      </c>
      <c r="D9" s="113">
        <f>('TRV proposé'!D9+D$16)*(1+C$17)</f>
        <v>248.62129999999999</v>
      </c>
      <c r="E9" s="82">
        <f>(1+$C$18)*($C$19+'TRV proposé'!K9)</f>
        <v>45.059999999999995</v>
      </c>
      <c r="F9" s="83">
        <f>(1+$C$18)*($C$19+'TRV proposé'!L9)</f>
        <v>45.780000000000008</v>
      </c>
      <c r="G9" s="83">
        <f>(1+$C$18)*($C$19+'TRV proposé'!M9)</f>
        <v>46.5</v>
      </c>
      <c r="H9" s="83">
        <f>(1+$C$18)*($C$19+'TRV proposé'!N9)</f>
        <v>47.220000000000006</v>
      </c>
      <c r="I9" s="83">
        <f>(1+$C$18)*($C$19+'TRV proposé'!O9)</f>
        <v>47.940000000000005</v>
      </c>
      <c r="J9" s="84">
        <f>(1+$C$18)*($C$19+'TRV proposé'!P9)</f>
        <v>48.660000000000011</v>
      </c>
      <c r="L9"/>
      <c r="M9"/>
    </row>
    <row r="10" spans="2:13" x14ac:dyDescent="0.25">
      <c r="D10" s="33"/>
      <c r="E10" s="33"/>
      <c r="F10" s="33"/>
      <c r="G10"/>
      <c r="H10" s="33"/>
      <c r="I10" s="33"/>
      <c r="L10"/>
      <c r="M10"/>
    </row>
    <row r="11" spans="2:13" x14ac:dyDescent="0.25">
      <c r="D11" s="56"/>
      <c r="E11" s="56"/>
      <c r="F11" s="33"/>
      <c r="G11"/>
      <c r="H11" s="33"/>
      <c r="I11" s="33"/>
      <c r="J11"/>
      <c r="K11"/>
      <c r="L11"/>
      <c r="M11"/>
    </row>
    <row r="12" spans="2:13" x14ac:dyDescent="0.25">
      <c r="D12"/>
      <c r="E12"/>
      <c r="F12" s="33"/>
      <c r="G12" s="33"/>
      <c r="H12" s="33"/>
      <c r="I12" s="33"/>
      <c r="J12"/>
      <c r="K12"/>
      <c r="L12" s="72"/>
      <c r="M12" s="72"/>
    </row>
    <row r="13" spans="2:13" ht="14.25" thickBot="1" x14ac:dyDescent="0.3">
      <c r="E13" s="94"/>
      <c r="G13" s="33"/>
      <c r="H13" s="33"/>
      <c r="I13" s="33"/>
      <c r="J13"/>
      <c r="K13"/>
      <c r="L13" s="32"/>
    </row>
    <row r="14" spans="2:13" ht="14.25" thickBot="1" x14ac:dyDescent="0.3">
      <c r="B14" s="153" t="s">
        <v>71</v>
      </c>
      <c r="C14" s="154"/>
      <c r="D14" s="155"/>
      <c r="G14" s="33"/>
      <c r="H14" s="33"/>
      <c r="I14" s="33"/>
      <c r="J14"/>
      <c r="K14"/>
      <c r="L14" s="32"/>
    </row>
    <row r="15" spans="2:13" ht="14.25" thickBot="1" x14ac:dyDescent="0.3">
      <c r="B15" s="65" t="s">
        <v>72</v>
      </c>
      <c r="C15" s="114" t="s">
        <v>16</v>
      </c>
      <c r="D15" s="115" t="s">
        <v>17</v>
      </c>
      <c r="E15"/>
      <c r="F15"/>
      <c r="G15"/>
      <c r="H15" s="33"/>
      <c r="I15" s="33"/>
      <c r="K15" s="33"/>
    </row>
    <row r="16" spans="2:13" x14ac:dyDescent="0.25">
      <c r="B16" s="109" t="s">
        <v>62</v>
      </c>
      <c r="C16" s="36">
        <v>9.82</v>
      </c>
      <c r="D16" s="146">
        <v>33.340000000000003</v>
      </c>
      <c r="E16"/>
      <c r="F16"/>
      <c r="G16"/>
      <c r="H16" s="33"/>
      <c r="I16" s="33"/>
    </row>
    <row r="17" spans="2:9" x14ac:dyDescent="0.25">
      <c r="B17" s="109" t="s">
        <v>53</v>
      </c>
      <c r="C17" s="149">
        <v>5.5E-2</v>
      </c>
      <c r="D17" s="150"/>
      <c r="E17"/>
      <c r="F17"/>
      <c r="G17"/>
      <c r="H17" s="33"/>
      <c r="I17" s="33"/>
    </row>
    <row r="18" spans="2:9" x14ac:dyDescent="0.25">
      <c r="B18" s="109" t="s">
        <v>54</v>
      </c>
      <c r="C18" s="151">
        <v>0.2</v>
      </c>
      <c r="D18" s="152"/>
      <c r="E18"/>
      <c r="F18"/>
      <c r="G18"/>
      <c r="H18" s="33"/>
      <c r="I18" s="33"/>
    </row>
    <row r="19" spans="2:9" ht="14.25" thickBot="1" x14ac:dyDescent="0.3">
      <c r="B19" s="110" t="s">
        <v>61</v>
      </c>
      <c r="C19" s="124">
        <v>8.4499999999999993</v>
      </c>
      <c r="D19" s="125"/>
      <c r="E19"/>
      <c r="F19"/>
      <c r="G19"/>
      <c r="H19" s="33"/>
      <c r="I19" s="33"/>
    </row>
    <row r="20" spans="2:9" x14ac:dyDescent="0.25">
      <c r="D20"/>
      <c r="E20"/>
      <c r="F20"/>
      <c r="G20"/>
      <c r="H20" s="33"/>
      <c r="I20" s="33"/>
    </row>
    <row r="21" spans="2:9" x14ac:dyDescent="0.25">
      <c r="D21"/>
      <c r="E21"/>
      <c r="F21"/>
      <c r="G21"/>
      <c r="H21" s="33"/>
      <c r="I21" s="33"/>
    </row>
    <row r="22" spans="2:9" x14ac:dyDescent="0.25">
      <c r="D22"/>
      <c r="E22"/>
      <c r="F22"/>
      <c r="G22"/>
    </row>
    <row r="23" spans="2:9" x14ac:dyDescent="0.25">
      <c r="E23"/>
      <c r="F23"/>
      <c r="G23"/>
    </row>
  </sheetData>
  <mergeCells count="9">
    <mergeCell ref="C17:D17"/>
    <mergeCell ref="C18:D18"/>
    <mergeCell ref="C19:D19"/>
    <mergeCell ref="B14:D14"/>
    <mergeCell ref="B3:E3"/>
    <mergeCell ref="B4:B5"/>
    <mergeCell ref="C4:C5"/>
    <mergeCell ref="D4:D5"/>
    <mergeCell ref="E4:J4"/>
  </mergeCells>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Présentation</vt:lpstr>
      <vt:lpstr>Options tarifaires</vt:lpstr>
      <vt:lpstr>BDD</vt:lpstr>
      <vt:lpstr>ATRD</vt:lpstr>
      <vt:lpstr>Transport &amp; stockage</vt:lpstr>
      <vt:lpstr>Fourniture</vt:lpstr>
      <vt:lpstr>TRV Cible</vt:lpstr>
      <vt:lpstr>TRV proposé</vt:lpstr>
      <vt:lpstr>TRV TTC proposé</vt:lpstr>
      <vt:lpstr>Modalités d'évolution</vt:lpstr>
      <vt:lpstr>ATRD!Zone_d_impression</vt:lpstr>
      <vt:lpstr>BDD!Zone_d_impression</vt:lpstr>
      <vt:lpstr>Fourniture!Zone_d_impression</vt:lpstr>
      <vt:lpstr>'Options tarifaires'!Zone_d_impression</vt:lpstr>
      <vt:lpstr>Présentation!Zone_d_impression</vt:lpstr>
      <vt:lpstr>'Transport &amp; stockage'!Zone_d_impression</vt:lpstr>
      <vt:lpstr>'TRV Cible'!Zone_d_impression</vt:lpstr>
      <vt:lpstr>'TRV proposé'!Zone_d_impression</vt:lpstr>
      <vt:lpstr>'TRV TTC proposé'!Zone_d_impression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2019-07-03T13:36:44Z</dcterms:created>
  <dcterms:modified xsi:type="dcterms:W3CDTF">2020-09-03T14:55:55Z</dcterms:modified>
</cp:coreProperties>
</file>