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3CCA9BE2-709F-4A51-BB0F-CE0D02195CF5}" xr6:coauthVersionLast="47" xr6:coauthVersionMax="47" xr10:uidLastSave="{00000000-0000-0000-0000-000000000000}"/>
  <workbookProtection workbookAlgorithmName="SHA-512" workbookHashValue="b2kbQElGrtZhJRFHJcQEMbglyak+z7UvdONdAW9BnPmtnfP2QGIEpQFczObRo4GEVxN9GnHVy+zzLqpSZcKBhA==" workbookSaltValue="s4fQyEoZX0z7cv+1mzzfww==" workbookSpinCount="100000" lockStructure="1"/>
  <bookViews>
    <workbookView xWindow="-120" yWindow="-120" windowWidth="29040" windowHeight="15720" activeTab="2" xr2:uid="{00000000-000D-0000-FFFF-FFFF00000000}"/>
  </bookViews>
  <sheets>
    <sheet name="Présentation" sheetId="1" r:id="rId1"/>
    <sheet name="BP projet Candidat (1)" sheetId="2" r:id="rId2"/>
    <sheet name="BP simplifié CRE (2)" sheetId="3" r:id="rId3"/>
  </sheets>
  <definedNames>
    <definedName name="_xlnm._FilterDatabase" localSheetId="2" hidden="1">'BP simplifié CRE (2)'!$B$20:$D$35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9" i="3" l="1"/>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D69" i="3"/>
  <c r="C57" i="3"/>
  <c r="C42" i="3"/>
  <c r="D41" i="3"/>
  <c r="D40" i="3"/>
  <c r="D39" i="3"/>
  <c r="D42" i="3" s="1"/>
  <c r="C35" i="3"/>
  <c r="D35" i="3" s="1"/>
  <c r="D33" i="3"/>
  <c r="D32" i="3"/>
  <c r="D31" i="3"/>
  <c r="D30" i="3"/>
  <c r="D29" i="3"/>
  <c r="D28" i="3"/>
  <c r="D27" i="3"/>
  <c r="D26" i="3"/>
  <c r="D25" i="3"/>
  <c r="D24" i="3"/>
  <c r="D23" i="3"/>
  <c r="D22" i="3"/>
  <c r="D21" i="3"/>
  <c r="D20" i="3"/>
  <c r="C15" i="3"/>
  <c r="C16" i="3" s="1"/>
  <c r="C14" i="3"/>
  <c r="D80" i="3" l="1"/>
  <c r="D92" i="3" l="1"/>
  <c r="D85" i="3"/>
  <c r="E79" i="3" l="1"/>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B73" i="3"/>
  <c r="B72" i="3"/>
  <c r="B74" i="3"/>
  <c r="X127" i="3" l="1"/>
  <c r="Y127" i="3"/>
  <c r="Z127" i="3"/>
  <c r="AA127" i="3"/>
  <c r="AB127" i="3"/>
  <c r="AC127" i="3"/>
  <c r="AD127" i="3"/>
  <c r="AE127" i="3"/>
  <c r="AF127" i="3"/>
  <c r="AG127" i="3"/>
  <c r="X128" i="3"/>
  <c r="Y128" i="3"/>
  <c r="Z128" i="3"/>
  <c r="AA128" i="3"/>
  <c r="AB128" i="3"/>
  <c r="AC128" i="3"/>
  <c r="AD128" i="3"/>
  <c r="AE128" i="3"/>
  <c r="AF128" i="3"/>
  <c r="AG128" i="3"/>
  <c r="X80" i="3"/>
  <c r="Y80" i="3"/>
  <c r="Z80" i="3"/>
  <c r="AA80" i="3"/>
  <c r="AB80" i="3"/>
  <c r="AC80" i="3"/>
  <c r="AD80" i="3"/>
  <c r="AE80" i="3"/>
  <c r="AF80" i="3"/>
  <c r="AG80" i="3"/>
  <c r="X85" i="3"/>
  <c r="Y85" i="3"/>
  <c r="Z85" i="3"/>
  <c r="AA85" i="3"/>
  <c r="AB85" i="3"/>
  <c r="AC85" i="3"/>
  <c r="AD85" i="3"/>
  <c r="AE85" i="3"/>
  <c r="AF85" i="3"/>
  <c r="AG85" i="3"/>
  <c r="X92" i="3"/>
  <c r="Y92" i="3"/>
  <c r="Z92" i="3"/>
  <c r="AA92" i="3"/>
  <c r="AB92" i="3"/>
  <c r="AC92" i="3"/>
  <c r="AD92" i="3"/>
  <c r="AE92" i="3"/>
  <c r="AF92" i="3"/>
  <c r="AG92" i="3"/>
  <c r="E80" i="3"/>
  <c r="F80" i="3"/>
  <c r="G80" i="3"/>
  <c r="H80" i="3"/>
  <c r="I80" i="3"/>
  <c r="J80" i="3"/>
  <c r="K80" i="3"/>
  <c r="L80" i="3"/>
  <c r="M80" i="3"/>
  <c r="N80" i="3"/>
  <c r="O80" i="3"/>
  <c r="P80" i="3"/>
  <c r="Q80" i="3"/>
  <c r="R80" i="3"/>
  <c r="S80" i="3"/>
  <c r="T80" i="3"/>
  <c r="U80" i="3"/>
  <c r="V80" i="3"/>
  <c r="W80" i="3"/>
  <c r="D78" i="3"/>
  <c r="D91" i="3" s="1"/>
  <c r="AA129" i="3" l="1"/>
  <c r="AB129" i="3"/>
  <c r="AF129" i="3"/>
  <c r="X129" i="3"/>
  <c r="AE129" i="3"/>
  <c r="AD129" i="3"/>
  <c r="Z129" i="3"/>
  <c r="AG129" i="3"/>
  <c r="AC129" i="3"/>
  <c r="Y129" i="3"/>
  <c r="AD78" i="3"/>
  <c r="AD91" i="3" s="1"/>
  <c r="AD99" i="3" s="1"/>
  <c r="AD102" i="3" s="1"/>
  <c r="AD106" i="3" s="1"/>
  <c r="AD108" i="3" s="1"/>
  <c r="AG78" i="3"/>
  <c r="AG91" i="3" s="1"/>
  <c r="AG99" i="3" s="1"/>
  <c r="AG102" i="3" s="1"/>
  <c r="AG106" i="3" s="1"/>
  <c r="AC78" i="3"/>
  <c r="AC91" i="3" s="1"/>
  <c r="AC99" i="3" s="1"/>
  <c r="AC102" i="3" s="1"/>
  <c r="AC106" i="3" s="1"/>
  <c r="Y78" i="3"/>
  <c r="Y91" i="3" s="1"/>
  <c r="Y99" i="3" s="1"/>
  <c r="Y102" i="3" s="1"/>
  <c r="Y106" i="3" s="1"/>
  <c r="Z78" i="3"/>
  <c r="Z91" i="3" s="1"/>
  <c r="Z99" i="3" s="1"/>
  <c r="Z102" i="3" s="1"/>
  <c r="Z106" i="3" s="1"/>
  <c r="Z108" i="3" s="1"/>
  <c r="AF78" i="3"/>
  <c r="AF91" i="3" s="1"/>
  <c r="AF99" i="3" s="1"/>
  <c r="AF102" i="3" s="1"/>
  <c r="AF106" i="3" s="1"/>
  <c r="AB78" i="3"/>
  <c r="AB91" i="3" s="1"/>
  <c r="AB99" i="3" s="1"/>
  <c r="AB102" i="3" s="1"/>
  <c r="AB106" i="3" s="1"/>
  <c r="AB108" i="3" s="1"/>
  <c r="X78" i="3"/>
  <c r="X91" i="3" s="1"/>
  <c r="X99" i="3" s="1"/>
  <c r="X102" i="3" s="1"/>
  <c r="X106" i="3" s="1"/>
  <c r="AE78" i="3"/>
  <c r="AE91" i="3" s="1"/>
  <c r="AE99" i="3" s="1"/>
  <c r="AE102" i="3" s="1"/>
  <c r="AE106" i="3" s="1"/>
  <c r="AA78" i="3"/>
  <c r="AA91" i="3" s="1"/>
  <c r="AA99" i="3" s="1"/>
  <c r="AA102" i="3" s="1"/>
  <c r="AA106" i="3" s="1"/>
  <c r="AA108" i="3" s="1"/>
  <c r="E78" i="3"/>
  <c r="AG109" i="3" l="1"/>
  <c r="AG108" i="3"/>
  <c r="AE109" i="3"/>
  <c r="AE108" i="3"/>
  <c r="X109" i="3"/>
  <c r="X108" i="3"/>
  <c r="Y109" i="3"/>
  <c r="Y108" i="3"/>
  <c r="AF109" i="3"/>
  <c r="AF108" i="3"/>
  <c r="AC109" i="3"/>
  <c r="AC108" i="3"/>
  <c r="AD109" i="3"/>
  <c r="Z109" i="3"/>
  <c r="AB109" i="3"/>
  <c r="AA109" i="3"/>
  <c r="F78" i="3"/>
  <c r="H78" i="3"/>
  <c r="I78" i="3"/>
  <c r="J78" i="3"/>
  <c r="L78" i="3"/>
  <c r="M78" i="3"/>
  <c r="N78" i="3"/>
  <c r="O78" i="3"/>
  <c r="P78" i="3"/>
  <c r="Q78" i="3"/>
  <c r="R78" i="3"/>
  <c r="S78" i="3"/>
  <c r="T78" i="3"/>
  <c r="U78" i="3"/>
  <c r="V78" i="3"/>
  <c r="G78" i="3"/>
  <c r="K78" i="3"/>
  <c r="W78" i="3"/>
  <c r="T127" i="3"/>
  <c r="P127" i="3"/>
  <c r="L127" i="3"/>
  <c r="H127" i="3"/>
  <c r="D127" i="3"/>
  <c r="W128" i="3"/>
  <c r="V128" i="3"/>
  <c r="U128" i="3"/>
  <c r="T128" i="3"/>
  <c r="S128" i="3"/>
  <c r="R128" i="3"/>
  <c r="Q128" i="3"/>
  <c r="P128" i="3"/>
  <c r="O128" i="3"/>
  <c r="N128" i="3"/>
  <c r="M128" i="3"/>
  <c r="L128" i="3"/>
  <c r="K128" i="3"/>
  <c r="J128" i="3"/>
  <c r="I128" i="3"/>
  <c r="H128" i="3"/>
  <c r="G128" i="3"/>
  <c r="F128" i="3"/>
  <c r="E128" i="3"/>
  <c r="D128" i="3"/>
  <c r="W127" i="3"/>
  <c r="V127" i="3"/>
  <c r="U127" i="3"/>
  <c r="S127" i="3"/>
  <c r="R127" i="3"/>
  <c r="Q127" i="3"/>
  <c r="O127" i="3"/>
  <c r="N127" i="3"/>
  <c r="M127" i="3"/>
  <c r="K127" i="3"/>
  <c r="J127" i="3"/>
  <c r="I127" i="3"/>
  <c r="G127" i="3"/>
  <c r="F127" i="3"/>
  <c r="E127" i="3"/>
  <c r="W92" i="3"/>
  <c r="V92" i="3"/>
  <c r="U92" i="3"/>
  <c r="T92" i="3"/>
  <c r="S92" i="3"/>
  <c r="R92" i="3"/>
  <c r="Q92" i="3"/>
  <c r="P92" i="3"/>
  <c r="O92" i="3"/>
  <c r="N92" i="3"/>
  <c r="M92" i="3"/>
  <c r="L92" i="3"/>
  <c r="K92" i="3"/>
  <c r="J92" i="3"/>
  <c r="I92" i="3"/>
  <c r="H92" i="3"/>
  <c r="G92" i="3"/>
  <c r="F92" i="3"/>
  <c r="E92" i="3"/>
  <c r="W85" i="3"/>
  <c r="V85" i="3"/>
  <c r="U85" i="3"/>
  <c r="T85" i="3"/>
  <c r="S85" i="3"/>
  <c r="R85" i="3"/>
  <c r="Q85" i="3"/>
  <c r="P85" i="3"/>
  <c r="O85" i="3"/>
  <c r="N85" i="3"/>
  <c r="M85" i="3"/>
  <c r="L85" i="3"/>
  <c r="K85" i="3"/>
  <c r="J85" i="3"/>
  <c r="I85" i="3"/>
  <c r="H85" i="3"/>
  <c r="G85" i="3"/>
  <c r="F85" i="3"/>
  <c r="E85" i="3"/>
  <c r="D99" i="3"/>
  <c r="Q91" i="3" l="1"/>
  <c r="Q99" i="3" s="1"/>
  <c r="Q102" i="3" s="1"/>
  <c r="Q106" i="3" s="1"/>
  <c r="Q108" i="3" s="1"/>
  <c r="M91" i="3"/>
  <c r="M99" i="3" s="1"/>
  <c r="M102" i="3" s="1"/>
  <c r="M106" i="3" s="1"/>
  <c r="E91" i="3"/>
  <c r="E99" i="3" s="1"/>
  <c r="E102" i="3" s="1"/>
  <c r="E106" i="3" s="1"/>
  <c r="V91" i="3"/>
  <c r="V99" i="3" s="1"/>
  <c r="V102" i="3" s="1"/>
  <c r="V106" i="3" s="1"/>
  <c r="J91" i="3"/>
  <c r="J99" i="3" s="1"/>
  <c r="J102" i="3" s="1"/>
  <c r="J106" i="3" s="1"/>
  <c r="P129" i="3"/>
  <c r="H129" i="3"/>
  <c r="L129" i="3"/>
  <c r="R91" i="3"/>
  <c r="R99" i="3" s="1"/>
  <c r="R102" i="3" s="1"/>
  <c r="R106" i="3" s="1"/>
  <c r="N91" i="3"/>
  <c r="N99" i="3" s="1"/>
  <c r="N102" i="3" s="1"/>
  <c r="N106" i="3" s="1"/>
  <c r="F91" i="3"/>
  <c r="F99" i="3" s="1"/>
  <c r="F102" i="3" s="1"/>
  <c r="F106" i="3" s="1"/>
  <c r="U91" i="3"/>
  <c r="U99" i="3" s="1"/>
  <c r="U102" i="3" s="1"/>
  <c r="U106" i="3" s="1"/>
  <c r="U108" i="3" s="1"/>
  <c r="J129" i="3"/>
  <c r="F129" i="3"/>
  <c r="V129" i="3"/>
  <c r="R129" i="3"/>
  <c r="I91" i="3"/>
  <c r="I99" i="3" s="1"/>
  <c r="I102" i="3" s="1"/>
  <c r="I106" i="3" s="1"/>
  <c r="N129" i="3"/>
  <c r="D129" i="3"/>
  <c r="T129" i="3"/>
  <c r="K91" i="3"/>
  <c r="K99" i="3" s="1"/>
  <c r="K102" i="3" s="1"/>
  <c r="K106" i="3" s="1"/>
  <c r="S91" i="3"/>
  <c r="S99" i="3" s="1"/>
  <c r="S102" i="3" s="1"/>
  <c r="S106" i="3" s="1"/>
  <c r="L91" i="3"/>
  <c r="L99" i="3" s="1"/>
  <c r="L102" i="3" s="1"/>
  <c r="L106" i="3" s="1"/>
  <c r="P91" i="3"/>
  <c r="P99" i="3" s="1"/>
  <c r="P102" i="3" s="1"/>
  <c r="P106" i="3" s="1"/>
  <c r="T91" i="3"/>
  <c r="T99" i="3" s="1"/>
  <c r="T102" i="3" s="1"/>
  <c r="T106" i="3" s="1"/>
  <c r="G129" i="3"/>
  <c r="K129" i="3"/>
  <c r="O129" i="3"/>
  <c r="S129" i="3"/>
  <c r="W129" i="3"/>
  <c r="D126" i="3"/>
  <c r="D130" i="3" s="1"/>
  <c r="E126" i="3" s="1"/>
  <c r="E130" i="3" s="1"/>
  <c r="F126" i="3" s="1"/>
  <c r="F130" i="3" s="1"/>
  <c r="G126" i="3" s="1"/>
  <c r="G130" i="3" s="1"/>
  <c r="H126" i="3" s="1"/>
  <c r="H130" i="3" s="1"/>
  <c r="I126" i="3" s="1"/>
  <c r="I130" i="3" s="1"/>
  <c r="J126" i="3" s="1"/>
  <c r="J130" i="3" s="1"/>
  <c r="K126" i="3" s="1"/>
  <c r="K130" i="3" s="1"/>
  <c r="L126" i="3" s="1"/>
  <c r="L130" i="3" s="1"/>
  <c r="M126" i="3" s="1"/>
  <c r="M130" i="3" s="1"/>
  <c r="N126" i="3" s="1"/>
  <c r="N130" i="3" s="1"/>
  <c r="O126" i="3" s="1"/>
  <c r="O130" i="3" s="1"/>
  <c r="P126" i="3" s="1"/>
  <c r="P130" i="3" s="1"/>
  <c r="Q126" i="3" s="1"/>
  <c r="Q130" i="3" s="1"/>
  <c r="R126" i="3" s="1"/>
  <c r="R130" i="3" s="1"/>
  <c r="S126" i="3" s="1"/>
  <c r="S130" i="3" s="1"/>
  <c r="T126" i="3" s="1"/>
  <c r="T130" i="3" s="1"/>
  <c r="U126" i="3" s="1"/>
  <c r="U130" i="3" s="1"/>
  <c r="V126" i="3" s="1"/>
  <c r="V130" i="3" s="1"/>
  <c r="W126" i="3" s="1"/>
  <c r="W130" i="3" s="1"/>
  <c r="X126" i="3" s="1"/>
  <c r="X130" i="3" s="1"/>
  <c r="Y126" i="3" s="1"/>
  <c r="Y130" i="3" s="1"/>
  <c r="Z126" i="3" s="1"/>
  <c r="Z130" i="3" s="1"/>
  <c r="AA126" i="3" s="1"/>
  <c r="AA130" i="3" s="1"/>
  <c r="AB126" i="3" s="1"/>
  <c r="AB130" i="3" s="1"/>
  <c r="AC126" i="3" s="1"/>
  <c r="AC130" i="3" s="1"/>
  <c r="AD126" i="3" s="1"/>
  <c r="AD130" i="3" s="1"/>
  <c r="AE126" i="3" s="1"/>
  <c r="AE130" i="3" s="1"/>
  <c r="AF126" i="3" s="1"/>
  <c r="AF130" i="3" s="1"/>
  <c r="AG126" i="3" s="1"/>
  <c r="AG130" i="3" s="1"/>
  <c r="G91" i="3"/>
  <c r="G99" i="3" s="1"/>
  <c r="G102" i="3" s="1"/>
  <c r="G106" i="3" s="1"/>
  <c r="O91" i="3"/>
  <c r="O99" i="3" s="1"/>
  <c r="O102" i="3" s="1"/>
  <c r="O106" i="3" s="1"/>
  <c r="W91" i="3"/>
  <c r="W99" i="3" s="1"/>
  <c r="W102" i="3" s="1"/>
  <c r="W106" i="3" s="1"/>
  <c r="E129" i="3"/>
  <c r="I129" i="3"/>
  <c r="M129" i="3"/>
  <c r="Q129" i="3"/>
  <c r="U129" i="3"/>
  <c r="H91" i="3"/>
  <c r="H99" i="3" s="1"/>
  <c r="H102" i="3" s="1"/>
  <c r="H106" i="3" s="1"/>
  <c r="F109" i="3" l="1"/>
  <c r="F108" i="3"/>
  <c r="E109" i="3"/>
  <c r="E108" i="3"/>
  <c r="W109" i="3"/>
  <c r="W108" i="3"/>
  <c r="S109" i="3"/>
  <c r="S108" i="3"/>
  <c r="N109" i="3"/>
  <c r="N108" i="3"/>
  <c r="M109" i="3"/>
  <c r="M108" i="3"/>
  <c r="H109" i="3"/>
  <c r="H108" i="3"/>
  <c r="G109" i="3"/>
  <c r="G108" i="3"/>
  <c r="P109" i="3"/>
  <c r="P108" i="3"/>
  <c r="V109" i="3"/>
  <c r="V108" i="3"/>
  <c r="L109" i="3"/>
  <c r="L108" i="3"/>
  <c r="O109" i="3"/>
  <c r="O108" i="3"/>
  <c r="T109" i="3"/>
  <c r="T108" i="3"/>
  <c r="K109" i="3"/>
  <c r="K108" i="3"/>
  <c r="I109" i="3"/>
  <c r="I108" i="3"/>
  <c r="R109" i="3"/>
  <c r="R108" i="3"/>
  <c r="J109" i="3"/>
  <c r="J108" i="3"/>
  <c r="Q109" i="3"/>
  <c r="D102" i="3"/>
  <c r="D106" i="3" s="1"/>
  <c r="D108" i="3" s="1"/>
  <c r="U109" i="3"/>
  <c r="D10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35" authorId="0" shapeId="0" xr:uid="{5579122A-4ED6-4243-986D-F3A3FD317072}">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B45" authorId="0" shapeId="0" xr:uid="{00000000-0006-0000-0200-000003000000}">
      <text>
        <r>
          <rPr>
            <sz val="9"/>
            <color indexed="81"/>
            <rFont val="Tahoma"/>
            <family val="2"/>
          </rPr>
          <t>Cette prime tient compte de la majoration pour les investissements participatifs</t>
        </r>
      </text>
    </comment>
    <comment ref="C63" authorId="0" shapeId="0" xr:uid="{00000000-0006-0000-0200-000004000000}">
      <text>
        <r>
          <rPr>
            <sz val="9"/>
            <color indexed="81"/>
            <rFont val="Tahoma"/>
            <family val="2"/>
          </rPr>
          <t>L'exercice "0" désigne la période pré-exploitation, peu importe sa durée réelle</t>
        </r>
      </text>
    </comment>
    <comment ref="B115" authorId="0" shapeId="0" xr:uid="{00000000-0006-0000-0200-000005000000}">
      <text>
        <r>
          <rPr>
            <sz val="9"/>
            <color indexed="81"/>
            <rFont val="Tahoma"/>
            <family val="2"/>
          </rPr>
          <t>Flux entrants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<sst xmlns="http://schemas.openxmlformats.org/spreadsheetml/2006/main" count="129" uniqueCount="113">
  <si>
    <t>Légende :</t>
  </si>
  <si>
    <t>Cellules à compléter</t>
  </si>
  <si>
    <t>Cellules à ne pas modifier</t>
  </si>
  <si>
    <t>Investissement</t>
  </si>
  <si>
    <t>EUR</t>
  </si>
  <si>
    <t>Montant total brut de l'investissement</t>
  </si>
  <si>
    <t>Montant brut de l'investissement hors raccordement</t>
  </si>
  <si>
    <t>Postes de l'investissement</t>
  </si>
  <si>
    <t>%</t>
  </si>
  <si>
    <t>Coût du raccordement</t>
  </si>
  <si>
    <t>Autres coûts électriques (transformateurs, réseau élec. interne)</t>
  </si>
  <si>
    <t>Coût des structures</t>
  </si>
  <si>
    <t>Ingénierie et frais de développement</t>
  </si>
  <si>
    <t>Frais financiers et légaux</t>
  </si>
  <si>
    <t>Total</t>
  </si>
  <si>
    <t>Financement</t>
  </si>
  <si>
    <t>Montant de l'apport en fonds propres</t>
  </si>
  <si>
    <t>Montant de l'apport en dette</t>
  </si>
  <si>
    <t>Montant des avantages et subventions à l'investissement</t>
  </si>
  <si>
    <t>Montant total de l'investissement net des avantages et subventions</t>
  </si>
  <si>
    <t>Taux d'intérêt de l'emprunt</t>
  </si>
  <si>
    <t>Données techniques de l'installation et hypothèses</t>
  </si>
  <si>
    <t>Puissance de l'installation (kWc)</t>
  </si>
  <si>
    <t>Charges</t>
  </si>
  <si>
    <t>Montant à amortir (= investissement net)</t>
  </si>
  <si>
    <t>Hypothèse d'inflation</t>
  </si>
  <si>
    <t>Pré-exploitation</t>
  </si>
  <si>
    <t>Exploitation sous obligation d'achat</t>
  </si>
  <si>
    <r>
      <rPr>
        <b/>
        <sz val="11"/>
        <color theme="1"/>
        <rFont val="Arial"/>
        <family val="2"/>
      </rPr>
      <t>Exercices</t>
    </r>
    <r>
      <rPr>
        <sz val="11"/>
        <color theme="1"/>
        <rFont val="Arial"/>
        <family val="2"/>
      </rPr>
      <t xml:space="preserve"> (calendaires - 12 mois)</t>
    </r>
  </si>
  <si>
    <t>Compte de Résultat (EUR)</t>
  </si>
  <si>
    <t>Produits d'exploitation (PEX)</t>
  </si>
  <si>
    <t>Charges d'exploitation (CEX)</t>
  </si>
  <si>
    <t>Assurances</t>
  </si>
  <si>
    <t>Charges de location</t>
  </si>
  <si>
    <t>Frais de gestion</t>
  </si>
  <si>
    <t>Autres charges d'exploitation</t>
  </si>
  <si>
    <t>Valeur ajoutée (VA) = PEX - CEX</t>
  </si>
  <si>
    <t>Impôts, taxes et versements assimilés (ITVA)</t>
  </si>
  <si>
    <t>IFER</t>
  </si>
  <si>
    <t>CFE</t>
  </si>
  <si>
    <t>CVAE</t>
  </si>
  <si>
    <t>C3S</t>
  </si>
  <si>
    <t>Taxe foncière</t>
  </si>
  <si>
    <t>Autres taxes</t>
  </si>
  <si>
    <t>Excédent brut d'exploitation (EBE) = VA - ITVA</t>
  </si>
  <si>
    <t>Dotation aux amortissements (DA)</t>
  </si>
  <si>
    <t>Dotation aux provisions (DP)</t>
  </si>
  <si>
    <t>Résultat d'exploitation (REX) = EBE - DA - DP</t>
  </si>
  <si>
    <t>Produits financiers</t>
  </si>
  <si>
    <t>Intérêts bancaires sur l'emprunt bancaire (INT)</t>
  </si>
  <si>
    <t>Autres charges financières</t>
  </si>
  <si>
    <t>Résultat courant avant impôt (RCAI) = REX - INT</t>
  </si>
  <si>
    <t>Impôt sur les sociétés (IS)</t>
  </si>
  <si>
    <t>Taux effectif d'IS</t>
  </si>
  <si>
    <t>Résultat net de l'exercice (RN) = RCAI - IS</t>
  </si>
  <si>
    <t>Tableau de flux</t>
  </si>
  <si>
    <t>Flux d'investissement</t>
  </si>
  <si>
    <t>Tirage de la subvention</t>
  </si>
  <si>
    <t>Tirage de l'emprunt</t>
  </si>
  <si>
    <t>Remboursement du capital de l'emprunt</t>
  </si>
  <si>
    <t>Tirage des fonds propres</t>
  </si>
  <si>
    <t>Paiement de dividendes</t>
  </si>
  <si>
    <t>Tableau d'amortissement de l'emprunt</t>
  </si>
  <si>
    <t>Montant du capital emprunté restant en début de période</t>
  </si>
  <si>
    <t>Intérêts payés</t>
  </si>
  <si>
    <t>Capital remboursé</t>
  </si>
  <si>
    <t>Annuité</t>
  </si>
  <si>
    <t>Montant du capital emprunté restant en fin de période</t>
  </si>
  <si>
    <t>Exploitation sous contrat</t>
  </si>
  <si>
    <t>Coût de génie civil</t>
  </si>
  <si>
    <t>Energie autoconsommée (kWh/an)</t>
  </si>
  <si>
    <t>Energie injectée (kWh/an)</t>
  </si>
  <si>
    <t>Complément de rémunération</t>
  </si>
  <si>
    <t>Prime "P" indiquée dans l'offre (€/MWh)</t>
  </si>
  <si>
    <t>Taux d'autoconsommation sur l'année (%)</t>
  </si>
  <si>
    <t>Economie sur la part variable de la facture (EUR/MWh)</t>
  </si>
  <si>
    <t>Economie sur la part fixe de la facture (EUR)</t>
  </si>
  <si>
    <t>Revenus liés à l'autoconsommation de l'électricité</t>
  </si>
  <si>
    <t>Coût des dispositifs de stockage d'électricité</t>
  </si>
  <si>
    <t>Exploitation hors contrat</t>
  </si>
  <si>
    <t>Nom du projet</t>
  </si>
  <si>
    <t>Nom du candidat</t>
  </si>
  <si>
    <t>Part variable évitée sur la facture d'électricité (€/MWh)</t>
  </si>
  <si>
    <t>Part fixe évitée sur la facture d'électricité (€/an)</t>
  </si>
  <si>
    <t>Frais de transport (maritime, routier, ferroviaire, aérien)</t>
  </si>
  <si>
    <t>Coût des élements nécessaires à la sécurité (réserves incendies,… )</t>
  </si>
  <si>
    <t>Charges d'exploitation et maintenance</t>
  </si>
  <si>
    <t>Revenus spécifiques liés au stockage</t>
  </si>
  <si>
    <t>Coût spécifique au terrain (achat, soult, ...)</t>
  </si>
  <si>
    <t>Revenus liés au marché de capacité</t>
  </si>
  <si>
    <t xml:space="preserve">Indiquer si l'installation bénéficie de l'éxonération de CSPE </t>
  </si>
  <si>
    <t>Autres postes de coûts de l'investissement *</t>
  </si>
  <si>
    <t>* à préciser ici :</t>
  </si>
  <si>
    <t>Autres revenus d'exploitation *</t>
  </si>
  <si>
    <t>Productible (kWh/kW)</t>
  </si>
  <si>
    <t>Energie produite (kWh/an) (paramètre P50*)</t>
  </si>
  <si>
    <t>*  La valeur P50 correspond au niveau de production annuelle dont la probabilité de dépassement est de 50%</t>
  </si>
  <si>
    <t>€</t>
  </si>
  <si>
    <r>
      <rPr>
        <b/>
        <sz val="11"/>
        <color theme="1"/>
        <rFont val="Arial"/>
        <family val="2"/>
      </rPr>
      <t>Le candidat doit respecter l'intégrité du plan d'affaires</t>
    </r>
    <r>
      <rPr>
        <sz val="11"/>
        <color theme="1"/>
        <rFont val="Arial"/>
        <family val="2"/>
      </rPr>
      <t>. Un code couleur identifie les cellules que le candidat peut compléter, et celles qui ne doivent pas être modifiées. 
Il est porté à l'attention du candidat que :
- les données doivent être renseignées en euros courants (valeurs nominales) ;
- les données doivent être renseignées en valeur positive, sauf si mention contraire (pour les flux de trésorerie notamment) ;
- les montants doivent être renseignés</t>
    </r>
    <r>
      <rPr>
        <b/>
        <sz val="11"/>
        <color theme="1"/>
        <rFont val="Arial"/>
        <family val="2"/>
      </rPr>
      <t xml:space="preserve"> </t>
    </r>
    <r>
      <rPr>
        <b/>
        <u/>
        <sz val="11"/>
        <color theme="1"/>
        <rFont val="Arial"/>
        <family val="2"/>
      </rPr>
      <t>hors taxes</t>
    </r>
    <r>
      <rPr>
        <sz val="11"/>
        <color theme="1"/>
        <rFont val="Arial"/>
        <family val="2"/>
      </rPr>
      <t xml:space="preserve"> ;
- le modèle de plan d'affaires prend en compte des exercices de 12 mois (années calendaires), le candidat devra donc s'y conformer au moment de synthétiser ses données. </t>
    </r>
  </si>
  <si>
    <r>
      <t xml:space="preserve">Ce fichier Excel a pour but d'accueillir le modèle de plan d'affaires construit par le candidat pour son projet sur la durée de vie de l'installation, à insérer dans l'onglet "BP projet candidat (1)". Le candidat doit, dans son modèle de plan d'affaires, faire apparaitre l'ensemble des hypothèses qu'il aura prises en compte, telles que la productivité de l'installation, le taux de perte annuelle de rendement des modules,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les montants doivent être renseignés </t>
    </r>
    <r>
      <rPr>
        <u/>
        <sz val="11"/>
        <color theme="1"/>
        <rFont val="Arial"/>
        <family val="2"/>
      </rPr>
      <t>hors taxes</t>
    </r>
    <r>
      <rPr>
        <sz val="11"/>
        <color theme="1"/>
        <rFont val="Arial"/>
        <family val="2"/>
      </rPr>
      <t xml:space="preserve">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</si>
  <si>
    <t>Coût lié à la dépollution du terrain d'implantation (Pour les projets PV au Sol)</t>
  </si>
  <si>
    <t>Coût des machines électrogènes (modules photovoltaïques, turbine, groupe turbo alternateur, ...)</t>
  </si>
  <si>
    <t>Coût des onduleurs (Pour les projets photovoltaïques)</t>
  </si>
  <si>
    <t>Durée de l'emprunt</t>
  </si>
  <si>
    <t>Années</t>
  </si>
  <si>
    <t>€/MWh</t>
  </si>
  <si>
    <t>€/an</t>
  </si>
  <si>
    <t>kWh/kW</t>
  </si>
  <si>
    <t>kWc/kW</t>
  </si>
  <si>
    <t>kWh/an</t>
  </si>
  <si>
    <t>€/W</t>
  </si>
  <si>
    <t>Durée d'amortissement</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</si>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</sst>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_ ;\-#,##0\ "/>
    <numFmt numFmtId="166" formatCode="#,##0.00_ ;\-#,##0.00\ "/>
    <numFmt numFmtId="167" formatCode="0.0%"/>
  </numFmts>
  <fonts count="11" x14ac:knownFonts="1">
    <font>
      <sz val="11"/>
      <color theme="1"/>
      <name val="Calibri"/>
      <family val="2"/>
      <scheme val="minor"/>
    </font>
    <font>
      <sz val="11"/>
      <color theme="1"/>
      <name val="Calibri"/>
      <family val="2"/>
      <scheme val="minor"/>
    </font>
    <font>
      <sz val="11"/>
      <color theme="1"/>
      <name val="Arial"/>
      <family val="2"/>
    </font>
    <font>
      <u/>
      <sz val="11"/>
      <color theme="1"/>
      <name val="Arial"/>
      <family val="2"/>
    </font>
    <font>
      <b/>
      <sz val="11"/>
      <color theme="1"/>
      <name val="Arial"/>
      <family val="2"/>
    </font>
    <font>
      <b/>
      <sz val="11"/>
      <color theme="0"/>
      <name val="Arial"/>
      <family val="2"/>
    </font>
    <font>
      <sz val="9"/>
      <color indexed="81"/>
      <name val="Tahoma"/>
      <family val="2"/>
    </font>
    <font>
      <i/>
      <sz val="9"/>
      <color indexed="81"/>
      <name val="Tahoma"/>
      <family val="2"/>
    </font>
    <font>
      <b/>
      <sz val="9"/>
      <color indexed="81"/>
      <name val="Tahoma"/>
      <family val="2"/>
    </font>
    <font>
      <i/>
      <sz val="11"/>
      <color theme="1"/>
      <name val="Arial"/>
      <family val="2"/>
    </font>
    <font>
      <b/>
      <u/>
      <sz val="11"/>
      <color theme="1"/>
      <name val="Arial"/>
      <family val="2"/>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6"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165" fontId="2" fillId="4" borderId="0" xfId="1" applyNumberFormat="1" applyFont="1" applyFill="1" applyProtection="1">
      <protection locked="0"/>
    </xf>
    <xf numFmtId="10" fontId="2" fillId="4" borderId="0" xfId="2" applyNumberFormat="1" applyFont="1" applyFill="1" applyProtection="1">
      <protection locked="0"/>
    </xf>
    <xf numFmtId="9" fontId="2" fillId="2" borderId="0" xfId="2" applyFont="1" applyFill="1" applyProtection="1">
      <protection locked="0"/>
    </xf>
    <xf numFmtId="0" fontId="2" fillId="3" borderId="0" xfId="0" applyFont="1" applyFill="1"/>
    <xf numFmtId="0" fontId="4" fillId="3" borderId="0" xfId="0" applyFont="1" applyFill="1" applyAlignment="1">
      <alignment horizontal="right" indent="2"/>
    </xf>
    <xf numFmtId="0" fontId="2" fillId="3" borderId="0" xfId="0" applyFont="1" applyFill="1" applyAlignment="1">
      <alignment horizontal="right" indent="2"/>
    </xf>
    <xf numFmtId="165" fontId="2" fillId="5" borderId="0" xfId="1" applyNumberFormat="1" applyFont="1" applyFill="1" applyProtection="1"/>
    <xf numFmtId="0" fontId="4" fillId="2" borderId="9" xfId="0" applyFont="1" applyFill="1" applyBorder="1"/>
    <xf numFmtId="0" fontId="2" fillId="2" borderId="9" xfId="0" applyFont="1" applyFill="1" applyBorder="1" applyAlignment="1">
      <alignment horizontal="center"/>
    </xf>
    <xf numFmtId="0" fontId="2" fillId="3" borderId="0" xfId="0" applyFont="1" applyFill="1" applyAlignment="1">
      <alignment horizontal="left" indent="2"/>
    </xf>
    <xf numFmtId="166" fontId="2" fillId="5" borderId="0" xfId="1" applyNumberFormat="1" applyFont="1" applyFill="1" applyProtection="1"/>
    <xf numFmtId="167" fontId="2" fillId="5" borderId="0" xfId="2" applyNumberFormat="1" applyFont="1" applyFill="1" applyAlignment="1" applyProtection="1">
      <alignment horizontal="center"/>
    </xf>
    <xf numFmtId="165" fontId="2" fillId="5" borderId="0" xfId="0" applyNumberFormat="1" applyFont="1" applyFill="1"/>
    <xf numFmtId="165" fontId="2" fillId="2" borderId="0" xfId="0" applyNumberFormat="1" applyFont="1" applyFill="1"/>
    <xf numFmtId="0" fontId="5" fillId="6" borderId="9" xfId="0" applyFont="1" applyFill="1" applyBorder="1" applyAlignment="1">
      <alignment horizontal="center" vertical="center"/>
    </xf>
    <xf numFmtId="0" fontId="2" fillId="3" borderId="0" xfId="0" applyFont="1" applyFill="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xf numFmtId="0" fontId="2" fillId="3" borderId="9" xfId="0" applyFont="1" applyFill="1" applyBorder="1" applyAlignment="1">
      <alignment horizontal="center"/>
    </xf>
    <xf numFmtId="0" fontId="4" fillId="3" borderId="9" xfId="0" applyFont="1" applyFill="1" applyBorder="1" applyAlignment="1">
      <alignment horizontal="center"/>
    </xf>
    <xf numFmtId="0" fontId="4" fillId="2" borderId="9" xfId="0" applyFont="1" applyFill="1" applyBorder="1" applyAlignment="1">
      <alignment horizontal="left"/>
    </xf>
    <xf numFmtId="164" fontId="2" fillId="2" borderId="9" xfId="1" applyFont="1" applyFill="1" applyBorder="1" applyProtection="1"/>
    <xf numFmtId="0" fontId="2" fillId="2" borderId="9" xfId="0" applyFont="1" applyFill="1" applyBorder="1"/>
    <xf numFmtId="0" fontId="4" fillId="3" borderId="0" xfId="0" applyFont="1" applyFill="1"/>
    <xf numFmtId="165" fontId="4" fillId="5" borderId="0" xfId="1" applyNumberFormat="1" applyFont="1" applyFill="1" applyAlignment="1" applyProtection="1">
      <alignment horizontal="right"/>
    </xf>
    <xf numFmtId="165" fontId="4" fillId="5" borderId="0" xfId="1" applyNumberFormat="1" applyFont="1" applyFill="1" applyProtection="1"/>
    <xf numFmtId="0" fontId="2" fillId="3" borderId="0" xfId="0" applyFont="1" applyFill="1" applyAlignment="1">
      <alignment horizontal="left" indent="4"/>
    </xf>
    <xf numFmtId="0" fontId="2" fillId="0" borderId="0" xfId="0" applyFont="1" applyAlignment="1">
      <alignment horizontal="left" indent="2"/>
    </xf>
    <xf numFmtId="165" fontId="2" fillId="3" borderId="0" xfId="1" applyNumberFormat="1" applyFont="1" applyFill="1" applyProtection="1"/>
    <xf numFmtId="165" fontId="2" fillId="3" borderId="0" xfId="0" applyNumberFormat="1" applyFont="1" applyFill="1"/>
    <xf numFmtId="0" fontId="2" fillId="4" borderId="0" xfId="0" applyFont="1" applyFill="1" applyProtection="1">
      <protection locked="0"/>
    </xf>
    <xf numFmtId="0" fontId="4" fillId="3" borderId="0" xfId="0" applyFont="1" applyFill="1" applyAlignment="1">
      <alignment horizontal="left"/>
    </xf>
    <xf numFmtId="164" fontId="2" fillId="3" borderId="0" xfId="1" applyFont="1" applyFill="1" applyBorder="1" applyProtection="1"/>
    <xf numFmtId="165" fontId="2" fillId="3" borderId="0" xfId="1" applyNumberFormat="1" applyFont="1" applyFill="1" applyProtection="1">
      <protection locked="0"/>
    </xf>
    <xf numFmtId="0" fontId="9" fillId="3" borderId="0" xfId="0" applyFont="1" applyFill="1" applyAlignment="1">
      <alignment horizontal="right" indent="2"/>
    </xf>
    <xf numFmtId="0" fontId="9" fillId="3" borderId="0" xfId="0" applyFont="1" applyFill="1"/>
    <xf numFmtId="166" fontId="2" fillId="5" borderId="0" xfId="1" applyNumberFormat="1" applyFont="1" applyFill="1"/>
    <xf numFmtId="167" fontId="2" fillId="5" borderId="0" xfId="2" applyNumberFormat="1" applyFont="1" applyFill="1" applyAlignment="1">
      <alignment horizontal="center"/>
    </xf>
    <xf numFmtId="167" fontId="2" fillId="5" borderId="0" xfId="0" applyNumberFormat="1" applyFont="1" applyFill="1" applyAlignment="1">
      <alignment horizontal="center"/>
    </xf>
    <xf numFmtId="165" fontId="2" fillId="5" borderId="0" xfId="1" applyNumberFormat="1" applyFont="1" applyFill="1"/>
    <xf numFmtId="167" fontId="2" fillId="5" borderId="0" xfId="2" applyNumberFormat="1" applyFont="1" applyFill="1" applyAlignment="1">
      <alignment horizontal="left" indent="6"/>
    </xf>
    <xf numFmtId="0" fontId="2" fillId="2" borderId="1"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4" borderId="0" xfId="0" applyFont="1" applyFill="1" applyAlignment="1" applyProtection="1">
      <alignment horizontal="center"/>
      <protection locked="0"/>
    </xf>
    <xf numFmtId="0" fontId="5" fillId="6" borderId="9" xfId="0" applyFont="1" applyFill="1" applyBorder="1" applyAlignment="1">
      <alignment horizontal="center" vertical="center"/>
    </xf>
    <xf numFmtId="0" fontId="5" fillId="7" borderId="9" xfId="0" applyFont="1" applyFill="1" applyBorder="1" applyAlignment="1">
      <alignment horizontal="center" vertical="center"/>
    </xf>
    <xf numFmtId="165" fontId="2" fillId="4" borderId="0" xfId="1" applyNumberFormat="1" applyFont="1" applyFill="1" applyAlignment="1" applyProtection="1">
      <alignment horizontal="center"/>
      <protection locked="0"/>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0" fontId="2" fillId="2" borderId="13" xfId="0" applyFont="1" applyFill="1" applyBorder="1" applyAlignment="1">
      <alignment horizontal="left" wrapText="1"/>
    </xf>
    <xf numFmtId="0" fontId="2" fillId="2" borderId="14" xfId="0" applyFont="1" applyFill="1" applyBorder="1" applyAlignment="1">
      <alignment horizontal="left" wrapText="1"/>
    </xf>
    <xf numFmtId="0" fontId="2" fillId="2" borderId="0" xfId="0" applyFont="1" applyFill="1" applyAlignment="1">
      <alignment horizontal="left" wrapText="1"/>
    </xf>
    <xf numFmtId="0" fontId="2" fillId="2" borderId="15" xfId="0" applyFont="1" applyFill="1" applyBorder="1" applyAlignment="1">
      <alignment horizontal="left" wrapText="1"/>
    </xf>
    <xf numFmtId="0" fontId="2" fillId="2" borderId="16" xfId="0" applyFont="1" applyFill="1" applyBorder="1" applyAlignment="1">
      <alignment horizontal="left" wrapText="1"/>
    </xf>
    <xf numFmtId="0" fontId="2" fillId="2" borderId="10" xfId="0" applyFont="1" applyFill="1" applyBorder="1" applyAlignment="1">
      <alignment horizontal="left" wrapText="1"/>
    </xf>
    <xf numFmtId="0" fontId="2" fillId="2" borderId="17" xfId="0" applyFont="1" applyFill="1" applyBorder="1" applyAlignment="1">
      <alignment horizontal="left" wrapText="1"/>
    </xf>
  </cellXfs>
  <cellStyles count="3">
    <cellStyle name="Milliers" xfId="1" builtinId="3"/>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workbookViewId="0">
      <selection activeCell="D29" sqref="D29"/>
    </sheetView>
  </sheetViews>
  <sheetFormatPr baseColWidth="10" defaultColWidth="9.140625" defaultRowHeight="15" x14ac:dyDescent="0.25"/>
  <cols>
    <col min="2" max="9" width="13.28515625" customWidth="1"/>
  </cols>
  <sheetData>
    <row r="2" spans="2:9" ht="15.75" thickBot="1" x14ac:dyDescent="0.3"/>
    <row r="3" spans="2:9" ht="15" customHeight="1" x14ac:dyDescent="0.25">
      <c r="B3" s="42" t="s">
        <v>99</v>
      </c>
      <c r="C3" s="43"/>
      <c r="D3" s="43"/>
      <c r="E3" s="43"/>
      <c r="F3" s="43"/>
      <c r="G3" s="43"/>
      <c r="H3" s="43"/>
      <c r="I3" s="44"/>
    </row>
    <row r="4" spans="2:9" x14ac:dyDescent="0.25">
      <c r="B4" s="45"/>
      <c r="C4" s="46"/>
      <c r="D4" s="46"/>
      <c r="E4" s="46"/>
      <c r="F4" s="46"/>
      <c r="G4" s="46"/>
      <c r="H4" s="46"/>
      <c r="I4" s="47"/>
    </row>
    <row r="5" spans="2:9" x14ac:dyDescent="0.25">
      <c r="B5" s="45"/>
      <c r="C5" s="46"/>
      <c r="D5" s="46"/>
      <c r="E5" s="46"/>
      <c r="F5" s="46"/>
      <c r="G5" s="46"/>
      <c r="H5" s="46"/>
      <c r="I5" s="47"/>
    </row>
    <row r="6" spans="2:9" x14ac:dyDescent="0.25">
      <c r="B6" s="45"/>
      <c r="C6" s="46"/>
      <c r="D6" s="46"/>
      <c r="E6" s="46"/>
      <c r="F6" s="46"/>
      <c r="G6" s="46"/>
      <c r="H6" s="46"/>
      <c r="I6" s="47"/>
    </row>
    <row r="7" spans="2:9" x14ac:dyDescent="0.25">
      <c r="B7" s="45"/>
      <c r="C7" s="46"/>
      <c r="D7" s="46"/>
      <c r="E7" s="46"/>
      <c r="F7" s="46"/>
      <c r="G7" s="46"/>
      <c r="H7" s="46"/>
      <c r="I7" s="47"/>
    </row>
    <row r="8" spans="2:9" x14ac:dyDescent="0.25">
      <c r="B8" s="45"/>
      <c r="C8" s="46"/>
      <c r="D8" s="46"/>
      <c r="E8" s="46"/>
      <c r="F8" s="46"/>
      <c r="G8" s="46"/>
      <c r="H8" s="46"/>
      <c r="I8" s="47"/>
    </row>
    <row r="9" spans="2:9" x14ac:dyDescent="0.25">
      <c r="B9" s="45"/>
      <c r="C9" s="46"/>
      <c r="D9" s="46"/>
      <c r="E9" s="46"/>
      <c r="F9" s="46"/>
      <c r="G9" s="46"/>
      <c r="H9" s="46"/>
      <c r="I9" s="47"/>
    </row>
    <row r="10" spans="2:9" x14ac:dyDescent="0.25">
      <c r="B10" s="45"/>
      <c r="C10" s="46"/>
      <c r="D10" s="46"/>
      <c r="E10" s="46"/>
      <c r="F10" s="46"/>
      <c r="G10" s="46"/>
      <c r="H10" s="46"/>
      <c r="I10" s="47"/>
    </row>
    <row r="11" spans="2:9" x14ac:dyDescent="0.25">
      <c r="B11" s="45"/>
      <c r="C11" s="46"/>
      <c r="D11" s="46"/>
      <c r="E11" s="46"/>
      <c r="F11" s="46"/>
      <c r="G11" s="46"/>
      <c r="H11" s="46"/>
      <c r="I11" s="47"/>
    </row>
    <row r="12" spans="2:9" x14ac:dyDescent="0.25">
      <c r="B12" s="45"/>
      <c r="C12" s="46"/>
      <c r="D12" s="46"/>
      <c r="E12" s="46"/>
      <c r="F12" s="46"/>
      <c r="G12" s="46"/>
      <c r="H12" s="46"/>
      <c r="I12" s="47"/>
    </row>
    <row r="13" spans="2:9" x14ac:dyDescent="0.25">
      <c r="B13" s="45"/>
      <c r="C13" s="46"/>
      <c r="D13" s="46"/>
      <c r="E13" s="46"/>
      <c r="F13" s="46"/>
      <c r="G13" s="46"/>
      <c r="H13" s="46"/>
      <c r="I13" s="47"/>
    </row>
    <row r="14" spans="2:9" x14ac:dyDescent="0.25">
      <c r="B14" s="45"/>
      <c r="C14" s="46"/>
      <c r="D14" s="46"/>
      <c r="E14" s="46"/>
      <c r="F14" s="46"/>
      <c r="G14" s="46"/>
      <c r="H14" s="46"/>
      <c r="I14" s="47"/>
    </row>
    <row r="15" spans="2:9" x14ac:dyDescent="0.25">
      <c r="B15" s="45"/>
      <c r="C15" s="46"/>
      <c r="D15" s="46"/>
      <c r="E15" s="46"/>
      <c r="F15" s="46"/>
      <c r="G15" s="46"/>
      <c r="H15" s="46"/>
      <c r="I15" s="47"/>
    </row>
    <row r="16" spans="2:9" x14ac:dyDescent="0.25">
      <c r="B16" s="45"/>
      <c r="C16" s="46"/>
      <c r="D16" s="46"/>
      <c r="E16" s="46"/>
      <c r="F16" s="46"/>
      <c r="G16" s="46"/>
      <c r="H16" s="46"/>
      <c r="I16" s="47"/>
    </row>
    <row r="17" spans="2:9" x14ac:dyDescent="0.25">
      <c r="B17" s="45"/>
      <c r="C17" s="46"/>
      <c r="D17" s="46"/>
      <c r="E17" s="46"/>
      <c r="F17" s="46"/>
      <c r="G17" s="46"/>
      <c r="H17" s="46"/>
      <c r="I17" s="47"/>
    </row>
    <row r="18" spans="2:9" x14ac:dyDescent="0.25">
      <c r="B18" s="45"/>
      <c r="C18" s="46"/>
      <c r="D18" s="46"/>
      <c r="E18" s="46"/>
      <c r="F18" s="46"/>
      <c r="G18" s="46"/>
      <c r="H18" s="46"/>
      <c r="I18" s="47"/>
    </row>
    <row r="19" spans="2:9" x14ac:dyDescent="0.25">
      <c r="B19" s="45"/>
      <c r="C19" s="46"/>
      <c r="D19" s="46"/>
      <c r="E19" s="46"/>
      <c r="F19" s="46"/>
      <c r="G19" s="46"/>
      <c r="H19" s="46"/>
      <c r="I19" s="47"/>
    </row>
    <row r="20" spans="2:9" x14ac:dyDescent="0.25">
      <c r="B20" s="45"/>
      <c r="C20" s="46"/>
      <c r="D20" s="46"/>
      <c r="E20" s="46"/>
      <c r="F20" s="46"/>
      <c r="G20" s="46"/>
      <c r="H20" s="46"/>
      <c r="I20" s="47"/>
    </row>
    <row r="21" spans="2:9" x14ac:dyDescent="0.25">
      <c r="B21" s="45"/>
      <c r="C21" s="46"/>
      <c r="D21" s="46"/>
      <c r="E21" s="46"/>
      <c r="F21" s="46"/>
      <c r="G21" s="46"/>
      <c r="H21" s="46"/>
      <c r="I21" s="47"/>
    </row>
    <row r="22" spans="2:9" x14ac:dyDescent="0.25">
      <c r="B22" s="45"/>
      <c r="C22" s="46"/>
      <c r="D22" s="46"/>
      <c r="E22" s="46"/>
      <c r="F22" s="46"/>
      <c r="G22" s="46"/>
      <c r="H22" s="46"/>
      <c r="I22" s="47"/>
    </row>
    <row r="23" spans="2:9" x14ac:dyDescent="0.25">
      <c r="B23" s="45"/>
      <c r="C23" s="46"/>
      <c r="D23" s="46"/>
      <c r="E23" s="46"/>
      <c r="F23" s="46"/>
      <c r="G23" s="46"/>
      <c r="H23" s="46"/>
      <c r="I23" s="47"/>
    </row>
    <row r="24" spans="2:9" x14ac:dyDescent="0.25">
      <c r="B24" s="45"/>
      <c r="C24" s="46"/>
      <c r="D24" s="46"/>
      <c r="E24" s="46"/>
      <c r="F24" s="46"/>
      <c r="G24" s="46"/>
      <c r="H24" s="46"/>
      <c r="I24" s="47"/>
    </row>
    <row r="25" spans="2:9" x14ac:dyDescent="0.25">
      <c r="B25" s="45"/>
      <c r="C25" s="46"/>
      <c r="D25" s="46"/>
      <c r="E25" s="46"/>
      <c r="F25" s="46"/>
      <c r="G25" s="46"/>
      <c r="H25" s="46"/>
      <c r="I25" s="47"/>
    </row>
    <row r="26" spans="2:9" ht="15.75" thickBot="1" x14ac:dyDescent="0.3">
      <c r="B26" s="48"/>
      <c r="C26" s="49"/>
      <c r="D26" s="49"/>
      <c r="E26" s="49"/>
      <c r="F26" s="49"/>
      <c r="G26" s="49"/>
      <c r="H26" s="49"/>
      <c r="I26" s="50"/>
    </row>
  </sheetData>
  <sheetProtection algorithmName="SHA-512" hashValue="8xjQGULWwsqJ1EMKM5I2T7a9inEJMnIqaKodO797/fe8Us1fVb9d5/SZxg2L1QUA9TWlUaGVbqTrAQwvi4sMDg==" saltValue="pZsiFg+US2H1jkD18+Q8uA==" spinCount="100000" sheet="1" objects="1" scenarios="1" selectLockedCells="1"/>
  <mergeCells count="1">
    <mergeCell ref="B3: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election activeCell="G11" sqref="G11"/>
    </sheetView>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131"/>
  <sheetViews>
    <sheetView tabSelected="1" topLeftCell="A44" zoomScale="90" zoomScaleNormal="90" workbookViewId="0">
      <selection activeCell="D68" sqref="D68"/>
    </sheetView>
  </sheetViews>
  <sheetFormatPr baseColWidth="10" defaultColWidth="11.42578125" defaultRowHeight="14.25" x14ac:dyDescent="0.2"/>
  <cols>
    <col min="1" max="1" width="2.7109375" style="4" customWidth="1"/>
    <col min="2" max="2" width="105" style="4" bestFit="1" customWidth="1"/>
    <col min="3" max="3" width="16.42578125" style="4" bestFit="1" customWidth="1"/>
    <col min="4" max="4" width="15.5703125" style="4" bestFit="1" customWidth="1"/>
    <col min="5" max="21" width="15.5703125" style="4" customWidth="1"/>
    <col min="22" max="33" width="13.42578125" style="4" bestFit="1" customWidth="1"/>
    <col min="34" max="16384" width="11.42578125" style="4"/>
  </cols>
  <sheetData>
    <row r="1" spans="2:11" ht="3" customHeight="1" x14ac:dyDescent="0.2"/>
    <row r="2" spans="2:11" ht="14.25" customHeight="1" x14ac:dyDescent="0.25">
      <c r="B2" s="5" t="s">
        <v>0</v>
      </c>
    </row>
    <row r="3" spans="2:11" x14ac:dyDescent="0.2">
      <c r="B3" s="6" t="s">
        <v>1</v>
      </c>
      <c r="C3" s="31"/>
    </row>
    <row r="4" spans="2:11" ht="3" customHeight="1" x14ac:dyDescent="0.2">
      <c r="B4" s="6"/>
    </row>
    <row r="5" spans="2:11" x14ac:dyDescent="0.2">
      <c r="B5" s="6" t="s">
        <v>2</v>
      </c>
      <c r="C5" s="7"/>
    </row>
    <row r="6" spans="2:11" ht="14.25" customHeight="1" x14ac:dyDescent="0.2">
      <c r="F6" s="55" t="s">
        <v>98</v>
      </c>
      <c r="G6" s="56"/>
      <c r="H6" s="56"/>
      <c r="I6" s="56"/>
      <c r="J6" s="56"/>
      <c r="K6" s="57"/>
    </row>
    <row r="7" spans="2:11" x14ac:dyDescent="0.2">
      <c r="B7" s="51" t="s">
        <v>81</v>
      </c>
      <c r="C7" s="51"/>
      <c r="F7" s="58"/>
      <c r="G7" s="59"/>
      <c r="H7" s="59"/>
      <c r="I7" s="59"/>
      <c r="J7" s="59"/>
      <c r="K7" s="60"/>
    </row>
    <row r="8" spans="2:11" ht="3" customHeight="1" x14ac:dyDescent="0.2">
      <c r="F8" s="58"/>
      <c r="G8" s="59"/>
      <c r="H8" s="59"/>
      <c r="I8" s="59"/>
      <c r="J8" s="59"/>
      <c r="K8" s="60"/>
    </row>
    <row r="9" spans="2:11" x14ac:dyDescent="0.2">
      <c r="B9" s="51" t="s">
        <v>80</v>
      </c>
      <c r="C9" s="51"/>
      <c r="F9" s="58"/>
      <c r="G9" s="59"/>
      <c r="H9" s="59"/>
      <c r="I9" s="59"/>
      <c r="J9" s="59"/>
      <c r="K9" s="60"/>
    </row>
    <row r="10" spans="2:11" x14ac:dyDescent="0.2">
      <c r="F10" s="58"/>
      <c r="G10" s="59"/>
      <c r="H10" s="59"/>
      <c r="I10" s="59"/>
      <c r="J10" s="59"/>
      <c r="K10" s="60"/>
    </row>
    <row r="11" spans="2:11" ht="15" x14ac:dyDescent="0.25">
      <c r="B11" s="8" t="s">
        <v>3</v>
      </c>
      <c r="C11" s="9" t="s">
        <v>4</v>
      </c>
      <c r="F11" s="58"/>
      <c r="G11" s="59"/>
      <c r="H11" s="59"/>
      <c r="I11" s="59"/>
      <c r="J11" s="59"/>
      <c r="K11" s="60"/>
    </row>
    <row r="12" spans="2:11" x14ac:dyDescent="0.2">
      <c r="F12" s="58"/>
      <c r="G12" s="59"/>
      <c r="H12" s="59"/>
      <c r="I12" s="59"/>
      <c r="J12" s="59"/>
      <c r="K12" s="60"/>
    </row>
    <row r="13" spans="2:11" x14ac:dyDescent="0.2">
      <c r="B13" s="10" t="s">
        <v>5</v>
      </c>
      <c r="C13" s="1"/>
      <c r="D13" s="4" t="s">
        <v>97</v>
      </c>
      <c r="F13" s="58"/>
      <c r="G13" s="59"/>
      <c r="H13" s="59"/>
      <c r="I13" s="59"/>
      <c r="J13" s="59"/>
      <c r="K13" s="60"/>
    </row>
    <row r="14" spans="2:11" x14ac:dyDescent="0.2">
      <c r="B14" s="10" t="s">
        <v>5</v>
      </c>
      <c r="C14" s="37" t="str">
        <f>IFERROR(C13/C49/1000000,"")</f>
        <v/>
      </c>
      <c r="D14" s="4" t="s">
        <v>110</v>
      </c>
      <c r="F14" s="58"/>
      <c r="G14" s="59"/>
      <c r="H14" s="59"/>
      <c r="I14" s="59"/>
      <c r="J14" s="59"/>
      <c r="K14" s="60"/>
    </row>
    <row r="15" spans="2:11" x14ac:dyDescent="0.2">
      <c r="B15" s="10" t="s">
        <v>6</v>
      </c>
      <c r="C15" s="7">
        <f>C13-C20</f>
        <v>0</v>
      </c>
      <c r="D15" s="4" t="s">
        <v>97</v>
      </c>
      <c r="F15" s="58"/>
      <c r="G15" s="59"/>
      <c r="H15" s="59"/>
      <c r="I15" s="59"/>
      <c r="J15" s="59"/>
      <c r="K15" s="60"/>
    </row>
    <row r="16" spans="2:11" x14ac:dyDescent="0.2">
      <c r="B16" s="10" t="s">
        <v>6</v>
      </c>
      <c r="C16" s="11" t="str">
        <f>IFERROR(C15/C49/1000,"")</f>
        <v/>
      </c>
      <c r="D16" s="4" t="s">
        <v>110</v>
      </c>
      <c r="F16" s="58"/>
      <c r="G16" s="59"/>
      <c r="H16" s="59"/>
      <c r="I16" s="59"/>
      <c r="J16" s="59"/>
      <c r="K16" s="60"/>
    </row>
    <row r="17" spans="2:11" x14ac:dyDescent="0.2">
      <c r="B17" s="10"/>
      <c r="F17" s="61"/>
      <c r="G17" s="62"/>
      <c r="H17" s="62"/>
      <c r="I17" s="62"/>
      <c r="J17" s="62"/>
      <c r="K17" s="63"/>
    </row>
    <row r="18" spans="2:11" ht="15" x14ac:dyDescent="0.25">
      <c r="B18" s="8" t="s">
        <v>7</v>
      </c>
      <c r="C18" s="9" t="s">
        <v>4</v>
      </c>
      <c r="D18" s="9" t="s">
        <v>8</v>
      </c>
    </row>
    <row r="19" spans="2:11" x14ac:dyDescent="0.2">
      <c r="B19" s="10"/>
    </row>
    <row r="20" spans="2:11" ht="14.25" customHeight="1" x14ac:dyDescent="0.2">
      <c r="B20" s="10" t="s">
        <v>9</v>
      </c>
      <c r="C20" s="1"/>
      <c r="D20" s="12" t="str">
        <f>IFERROR(C20/$C$13,"")</f>
        <v/>
      </c>
    </row>
    <row r="21" spans="2:11" x14ac:dyDescent="0.2">
      <c r="B21" s="10" t="s">
        <v>101</v>
      </c>
      <c r="C21" s="1"/>
      <c r="D21" s="12" t="str">
        <f t="shared" ref="D21:D33" si="0">IFERROR(C21/$C$13,"")</f>
        <v/>
      </c>
    </row>
    <row r="22" spans="2:11" x14ac:dyDescent="0.2">
      <c r="B22" s="10" t="s">
        <v>102</v>
      </c>
      <c r="C22" s="1"/>
      <c r="D22" s="12" t="str">
        <f t="shared" si="0"/>
        <v/>
      </c>
    </row>
    <row r="23" spans="2:11" x14ac:dyDescent="0.2">
      <c r="B23" s="10" t="s">
        <v>10</v>
      </c>
      <c r="C23" s="1"/>
      <c r="D23" s="12" t="str">
        <f t="shared" si="0"/>
        <v/>
      </c>
    </row>
    <row r="24" spans="2:11" x14ac:dyDescent="0.2">
      <c r="B24" s="10" t="s">
        <v>11</v>
      </c>
      <c r="C24" s="1"/>
      <c r="D24" s="12" t="str">
        <f t="shared" si="0"/>
        <v/>
      </c>
    </row>
    <row r="25" spans="2:11" x14ac:dyDescent="0.2">
      <c r="B25" s="10" t="s">
        <v>69</v>
      </c>
      <c r="C25" s="1"/>
      <c r="D25" s="12" t="str">
        <f t="shared" si="0"/>
        <v/>
      </c>
    </row>
    <row r="26" spans="2:11" x14ac:dyDescent="0.2">
      <c r="B26" s="10" t="s">
        <v>84</v>
      </c>
      <c r="C26" s="1"/>
      <c r="D26" s="12" t="str">
        <f t="shared" si="0"/>
        <v/>
      </c>
    </row>
    <row r="27" spans="2:11" x14ac:dyDescent="0.2">
      <c r="B27" s="10" t="s">
        <v>85</v>
      </c>
      <c r="C27" s="1"/>
      <c r="D27" s="12" t="str">
        <f t="shared" si="0"/>
        <v/>
      </c>
    </row>
    <row r="28" spans="2:11" x14ac:dyDescent="0.2">
      <c r="B28" s="10" t="s">
        <v>78</v>
      </c>
      <c r="C28" s="1"/>
      <c r="D28" s="12" t="str">
        <f t="shared" si="0"/>
        <v/>
      </c>
    </row>
    <row r="29" spans="2:11" x14ac:dyDescent="0.2">
      <c r="B29" s="10" t="s">
        <v>12</v>
      </c>
      <c r="C29" s="1"/>
      <c r="D29" s="12" t="str">
        <f>IFERROR(C29/$C$13,"")</f>
        <v/>
      </c>
    </row>
    <row r="30" spans="2:11" x14ac:dyDescent="0.2">
      <c r="B30" s="10" t="s">
        <v>13</v>
      </c>
      <c r="C30" s="1"/>
      <c r="D30" s="12" t="str">
        <f t="shared" si="0"/>
        <v/>
      </c>
    </row>
    <row r="31" spans="2:11" x14ac:dyDescent="0.2">
      <c r="B31" s="10" t="s">
        <v>88</v>
      </c>
      <c r="C31" s="1"/>
      <c r="D31" s="12" t="str">
        <f t="shared" si="0"/>
        <v/>
      </c>
    </row>
    <row r="32" spans="2:11" x14ac:dyDescent="0.2">
      <c r="B32" s="10" t="s">
        <v>100</v>
      </c>
      <c r="C32" s="1"/>
      <c r="D32" s="12" t="str">
        <f t="shared" si="0"/>
        <v/>
      </c>
    </row>
    <row r="33" spans="2:4" x14ac:dyDescent="0.2">
      <c r="B33" s="10" t="s">
        <v>91</v>
      </c>
      <c r="C33" s="1"/>
      <c r="D33" s="12" t="str">
        <f t="shared" si="0"/>
        <v/>
      </c>
    </row>
    <row r="34" spans="2:4" x14ac:dyDescent="0.2">
      <c r="B34" s="35" t="s">
        <v>92</v>
      </c>
      <c r="C34" s="54"/>
      <c r="D34" s="54"/>
    </row>
    <row r="35" spans="2:4" x14ac:dyDescent="0.2">
      <c r="B35" s="10" t="s">
        <v>14</v>
      </c>
      <c r="C35" s="13">
        <f>SUM(C20:C33)</f>
        <v>0</v>
      </c>
      <c r="D35" s="12" t="str">
        <f>IFERROR(C35/C13,"")</f>
        <v/>
      </c>
    </row>
    <row r="36" spans="2:4" x14ac:dyDescent="0.2">
      <c r="B36" s="10"/>
    </row>
    <row r="37" spans="2:4" ht="15" x14ac:dyDescent="0.25">
      <c r="B37" s="8" t="s">
        <v>15</v>
      </c>
      <c r="C37" s="9" t="s">
        <v>4</v>
      </c>
      <c r="D37" s="9" t="s">
        <v>8</v>
      </c>
    </row>
    <row r="39" spans="2:4" x14ac:dyDescent="0.2">
      <c r="B39" s="10" t="s">
        <v>16</v>
      </c>
      <c r="C39" s="1"/>
      <c r="D39" s="38" t="str">
        <f>IFERROR(C39/$C$13,"")</f>
        <v/>
      </c>
    </row>
    <row r="40" spans="2:4" x14ac:dyDescent="0.2">
      <c r="B40" s="10" t="s">
        <v>17</v>
      </c>
      <c r="C40" s="1"/>
      <c r="D40" s="38" t="str">
        <f>IFERROR(C40/$C$13,"")</f>
        <v/>
      </c>
    </row>
    <row r="41" spans="2:4" x14ac:dyDescent="0.2">
      <c r="B41" s="10" t="s">
        <v>18</v>
      </c>
      <c r="C41" s="1"/>
      <c r="D41" s="38" t="str">
        <f>IFERROR(C41/$C$13,"")</f>
        <v/>
      </c>
    </row>
    <row r="42" spans="2:4" x14ac:dyDescent="0.2">
      <c r="B42" s="10" t="s">
        <v>19</v>
      </c>
      <c r="C42" s="14">
        <f>C13-C41</f>
        <v>0</v>
      </c>
      <c r="D42" s="39">
        <f>SUM(D39:D41)</f>
        <v>0</v>
      </c>
    </row>
    <row r="43" spans="2:4" x14ac:dyDescent="0.2">
      <c r="B43" s="10" t="s">
        <v>20</v>
      </c>
      <c r="C43" s="2"/>
      <c r="D43" s="4" t="s">
        <v>8</v>
      </c>
    </row>
    <row r="44" spans="2:4" x14ac:dyDescent="0.2">
      <c r="B44" s="10" t="s">
        <v>103</v>
      </c>
      <c r="C44" s="1"/>
      <c r="D44" s="4" t="s">
        <v>104</v>
      </c>
    </row>
    <row r="45" spans="2:4" x14ac:dyDescent="0.2">
      <c r="B45" s="10" t="s">
        <v>73</v>
      </c>
      <c r="C45" s="1"/>
      <c r="D45" s="4" t="s">
        <v>105</v>
      </c>
    </row>
    <row r="46" spans="2:4" x14ac:dyDescent="0.2">
      <c r="B46" s="10" t="s">
        <v>82</v>
      </c>
      <c r="C46" s="1"/>
      <c r="D46" s="4" t="s">
        <v>105</v>
      </c>
    </row>
    <row r="47" spans="2:4" x14ac:dyDescent="0.2">
      <c r="B47" s="10" t="s">
        <v>83</v>
      </c>
      <c r="C47" s="1"/>
      <c r="D47" s="4" t="s">
        <v>106</v>
      </c>
    </row>
    <row r="49" spans="2:33" ht="15" x14ac:dyDescent="0.25">
      <c r="B49" s="8" t="s">
        <v>21</v>
      </c>
      <c r="C49" s="9"/>
    </row>
    <row r="51" spans="2:33" x14ac:dyDescent="0.2">
      <c r="B51" s="10" t="s">
        <v>22</v>
      </c>
      <c r="C51" s="1"/>
      <c r="D51" s="4" t="s">
        <v>108</v>
      </c>
    </row>
    <row r="52" spans="2:33" x14ac:dyDescent="0.2">
      <c r="B52" s="10" t="s">
        <v>95</v>
      </c>
      <c r="C52" s="1"/>
      <c r="D52" s="4" t="s">
        <v>109</v>
      </c>
    </row>
    <row r="53" spans="2:33" x14ac:dyDescent="0.2">
      <c r="B53" s="10" t="s">
        <v>94</v>
      </c>
      <c r="C53" s="1"/>
      <c r="D53" s="4" t="s">
        <v>107</v>
      </c>
    </row>
    <row r="54" spans="2:33" x14ac:dyDescent="0.2">
      <c r="B54" s="36" t="s">
        <v>96</v>
      </c>
    </row>
    <row r="55" spans="2:33" ht="15" x14ac:dyDescent="0.25">
      <c r="B55" s="8" t="s">
        <v>23</v>
      </c>
      <c r="C55" s="9"/>
    </row>
    <row r="57" spans="2:33" x14ac:dyDescent="0.2">
      <c r="B57" s="10" t="s">
        <v>24</v>
      </c>
      <c r="C57" s="40">
        <f>C42</f>
        <v>0</v>
      </c>
      <c r="D57" s="4" t="s">
        <v>97</v>
      </c>
    </row>
    <row r="58" spans="2:33" x14ac:dyDescent="0.2">
      <c r="B58" s="10" t="s">
        <v>111</v>
      </c>
      <c r="C58" s="1"/>
      <c r="D58" s="4" t="s">
        <v>104</v>
      </c>
    </row>
    <row r="59" spans="2:33" x14ac:dyDescent="0.2">
      <c r="B59" s="10" t="s">
        <v>25</v>
      </c>
      <c r="C59" s="2"/>
      <c r="D59" s="4" t="s">
        <v>8</v>
      </c>
    </row>
    <row r="61" spans="2:33" ht="15" customHeight="1" x14ac:dyDescent="0.2">
      <c r="C61" s="15" t="s">
        <v>26</v>
      </c>
      <c r="D61" s="52" t="s">
        <v>68</v>
      </c>
      <c r="E61" s="52"/>
      <c r="F61" s="52"/>
      <c r="G61" s="52"/>
      <c r="H61" s="52"/>
      <c r="I61" s="52"/>
      <c r="J61" s="52"/>
      <c r="K61" s="52"/>
      <c r="L61" s="52"/>
      <c r="M61" s="52"/>
      <c r="N61" s="53" t="s">
        <v>79</v>
      </c>
      <c r="O61" s="53"/>
      <c r="P61" s="53"/>
      <c r="Q61" s="53"/>
      <c r="R61" s="53"/>
      <c r="S61" s="53"/>
      <c r="T61" s="53"/>
      <c r="U61" s="53"/>
      <c r="V61" s="53"/>
      <c r="W61" s="53"/>
      <c r="X61" s="53"/>
      <c r="Y61" s="53"/>
      <c r="Z61" s="53"/>
      <c r="AA61" s="53"/>
      <c r="AB61" s="53"/>
      <c r="AC61" s="53"/>
      <c r="AD61" s="53"/>
      <c r="AE61" s="53"/>
      <c r="AF61" s="53"/>
      <c r="AG61" s="53"/>
    </row>
    <row r="62" spans="2:33" ht="3" customHeight="1" x14ac:dyDescent="0.2">
      <c r="C62" s="16"/>
      <c r="D62" s="17"/>
      <c r="E62" s="17"/>
      <c r="F62" s="17"/>
      <c r="G62" s="17"/>
      <c r="H62" s="17"/>
      <c r="I62" s="17"/>
      <c r="J62" s="17"/>
      <c r="K62" s="17"/>
      <c r="L62" s="17"/>
      <c r="M62" s="17"/>
      <c r="N62" s="17"/>
      <c r="O62" s="17"/>
      <c r="P62" s="17"/>
      <c r="Q62" s="17"/>
      <c r="R62" s="17"/>
      <c r="S62" s="17"/>
      <c r="T62" s="17"/>
      <c r="U62" s="17"/>
      <c r="V62" s="17"/>
      <c r="W62" s="17"/>
    </row>
    <row r="63" spans="2:33" ht="15" x14ac:dyDescent="0.25">
      <c r="B63" s="18" t="s">
        <v>28</v>
      </c>
      <c r="C63" s="19">
        <v>0</v>
      </c>
      <c r="D63" s="20">
        <v>1</v>
      </c>
      <c r="E63" s="20">
        <v>2</v>
      </c>
      <c r="F63" s="20">
        <v>3</v>
      </c>
      <c r="G63" s="20">
        <v>4</v>
      </c>
      <c r="H63" s="20">
        <v>5</v>
      </c>
      <c r="I63" s="20">
        <v>6</v>
      </c>
      <c r="J63" s="20">
        <v>7</v>
      </c>
      <c r="K63" s="20">
        <v>8</v>
      </c>
      <c r="L63" s="20">
        <v>9</v>
      </c>
      <c r="M63" s="20">
        <v>10</v>
      </c>
      <c r="N63" s="20">
        <v>11</v>
      </c>
      <c r="O63" s="20">
        <v>12</v>
      </c>
      <c r="P63" s="20">
        <v>13</v>
      </c>
      <c r="Q63" s="20">
        <v>14</v>
      </c>
      <c r="R63" s="20">
        <v>15</v>
      </c>
      <c r="S63" s="20">
        <v>16</v>
      </c>
      <c r="T63" s="20">
        <v>17</v>
      </c>
      <c r="U63" s="20">
        <v>18</v>
      </c>
      <c r="V63" s="20">
        <v>19</v>
      </c>
      <c r="W63" s="20">
        <v>20</v>
      </c>
      <c r="X63" s="20">
        <v>21</v>
      </c>
      <c r="Y63" s="20">
        <v>22</v>
      </c>
      <c r="Z63" s="20">
        <v>23</v>
      </c>
      <c r="AA63" s="20">
        <v>24</v>
      </c>
      <c r="AB63" s="20">
        <v>25</v>
      </c>
      <c r="AC63" s="20">
        <v>26</v>
      </c>
      <c r="AD63" s="20">
        <v>27</v>
      </c>
      <c r="AE63" s="20">
        <v>28</v>
      </c>
      <c r="AF63" s="20">
        <v>29</v>
      </c>
      <c r="AG63" s="20">
        <v>30</v>
      </c>
    </row>
    <row r="64" spans="2:33" hidden="1" x14ac:dyDescent="0.2"/>
    <row r="65" spans="2:33" x14ac:dyDescent="0.2">
      <c r="B65" s="10" t="s">
        <v>70</v>
      </c>
      <c r="C65" s="10"/>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2:33" x14ac:dyDescent="0.2">
      <c r="B66" s="10" t="s">
        <v>71</v>
      </c>
      <c r="C66" s="10"/>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2:33" x14ac:dyDescent="0.2">
      <c r="B67" s="10" t="s">
        <v>75</v>
      </c>
      <c r="C67" s="10"/>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2:33" x14ac:dyDescent="0.2">
      <c r="B68" s="10" t="s">
        <v>76</v>
      </c>
      <c r="C68" s="10"/>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2:33" x14ac:dyDescent="0.2">
      <c r="B69" s="10" t="s">
        <v>74</v>
      </c>
      <c r="C69" s="10"/>
      <c r="D69" s="3" t="str">
        <f>IFERROR(D65/(D65+D66),"")</f>
        <v/>
      </c>
      <c r="E69" s="3" t="str">
        <f t="shared" ref="E69:AG69" si="1">IFERROR(E65/(E65+E66),"")</f>
        <v/>
      </c>
      <c r="F69" s="3" t="str">
        <f t="shared" si="1"/>
        <v/>
      </c>
      <c r="G69" s="3" t="str">
        <f t="shared" si="1"/>
        <v/>
      </c>
      <c r="H69" s="3" t="str">
        <f t="shared" si="1"/>
        <v/>
      </c>
      <c r="I69" s="3" t="str">
        <f t="shared" si="1"/>
        <v/>
      </c>
      <c r="J69" s="3" t="str">
        <f t="shared" si="1"/>
        <v/>
      </c>
      <c r="K69" s="3" t="str">
        <f t="shared" si="1"/>
        <v/>
      </c>
      <c r="L69" s="3" t="str">
        <f t="shared" si="1"/>
        <v/>
      </c>
      <c r="M69" s="3" t="str">
        <f t="shared" si="1"/>
        <v/>
      </c>
      <c r="N69" s="3" t="str">
        <f t="shared" si="1"/>
        <v/>
      </c>
      <c r="O69" s="3" t="str">
        <f t="shared" si="1"/>
        <v/>
      </c>
      <c r="P69" s="3" t="str">
        <f t="shared" si="1"/>
        <v/>
      </c>
      <c r="Q69" s="3" t="str">
        <f t="shared" si="1"/>
        <v/>
      </c>
      <c r="R69" s="3" t="str">
        <f t="shared" si="1"/>
        <v/>
      </c>
      <c r="S69" s="3" t="str">
        <f t="shared" si="1"/>
        <v/>
      </c>
      <c r="T69" s="3" t="str">
        <f t="shared" si="1"/>
        <v/>
      </c>
      <c r="U69" s="3" t="str">
        <f t="shared" si="1"/>
        <v/>
      </c>
      <c r="V69" s="3" t="str">
        <f t="shared" si="1"/>
        <v/>
      </c>
      <c r="W69" s="3" t="str">
        <f t="shared" si="1"/>
        <v/>
      </c>
      <c r="X69" s="3" t="str">
        <f t="shared" si="1"/>
        <v/>
      </c>
      <c r="Y69" s="3" t="str">
        <f t="shared" si="1"/>
        <v/>
      </c>
      <c r="Z69" s="3" t="str">
        <f t="shared" si="1"/>
        <v/>
      </c>
      <c r="AA69" s="3" t="str">
        <f t="shared" si="1"/>
        <v/>
      </c>
      <c r="AB69" s="3" t="str">
        <f t="shared" si="1"/>
        <v/>
      </c>
      <c r="AC69" s="3" t="str">
        <f t="shared" si="1"/>
        <v/>
      </c>
      <c r="AD69" s="3" t="str">
        <f t="shared" si="1"/>
        <v/>
      </c>
      <c r="AE69" s="3" t="str">
        <f t="shared" si="1"/>
        <v/>
      </c>
      <c r="AF69" s="3" t="str">
        <f t="shared" si="1"/>
        <v/>
      </c>
      <c r="AG69" s="3" t="str">
        <f t="shared" si="1"/>
        <v/>
      </c>
    </row>
    <row r="70" spans="2:33" ht="15" x14ac:dyDescent="0.25">
      <c r="B70" s="32"/>
      <c r="C70" s="32"/>
      <c r="D70" s="33"/>
    </row>
    <row r="71" spans="2:33" x14ac:dyDescent="0.2">
      <c r="B71" s="10" t="s">
        <v>90</v>
      </c>
      <c r="C71" s="31" t="s">
        <v>112</v>
      </c>
    </row>
    <row r="72" spans="2:33" x14ac:dyDescent="0.2">
      <c r="B72" s="10" t="str">
        <f>IF(EXACT(C71,"Non")=TRUE, "TCFE (EUR/MWh)", " ")</f>
        <v>TCFE (EUR/MWh)</v>
      </c>
      <c r="C72" s="10"/>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2:33" x14ac:dyDescent="0.2">
      <c r="B73" s="10" t="str">
        <f>IF(EXACT(C71,"Non")=TRUE, "TURPE (EUR/MWh)", " ")</f>
        <v>TURPE (EUR/MWh)</v>
      </c>
      <c r="C73" s="10"/>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2:33" x14ac:dyDescent="0.2">
      <c r="B74" s="10" t="str">
        <f>IF(EXACT(C71,"Non")=TRUE, "Taux de TVA applicable", " ")</f>
        <v>Taux de TVA applicable</v>
      </c>
      <c r="C74" s="10"/>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2:33" x14ac:dyDescent="0.2">
      <c r="B75" s="10"/>
      <c r="C75" s="10"/>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row>
    <row r="76" spans="2:33" ht="15" x14ac:dyDescent="0.25">
      <c r="B76" s="21" t="s">
        <v>29</v>
      </c>
      <c r="C76" s="21"/>
      <c r="D76" s="22"/>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row>
    <row r="78" spans="2:33" ht="15" x14ac:dyDescent="0.25">
      <c r="B78" s="24" t="s">
        <v>30</v>
      </c>
      <c r="C78" s="24"/>
      <c r="D78" s="25">
        <f t="shared" ref="D78:AG78" si="2">SUM(D79:D83)</f>
        <v>0</v>
      </c>
      <c r="E78" s="25">
        <f t="shared" si="2"/>
        <v>0</v>
      </c>
      <c r="F78" s="25">
        <f t="shared" si="2"/>
        <v>0</v>
      </c>
      <c r="G78" s="25">
        <f t="shared" si="2"/>
        <v>0</v>
      </c>
      <c r="H78" s="25">
        <f t="shared" si="2"/>
        <v>0</v>
      </c>
      <c r="I78" s="25">
        <f t="shared" si="2"/>
        <v>0</v>
      </c>
      <c r="J78" s="25">
        <f t="shared" si="2"/>
        <v>0</v>
      </c>
      <c r="K78" s="25">
        <f t="shared" si="2"/>
        <v>0</v>
      </c>
      <c r="L78" s="25">
        <f t="shared" si="2"/>
        <v>0</v>
      </c>
      <c r="M78" s="25">
        <f t="shared" si="2"/>
        <v>0</v>
      </c>
      <c r="N78" s="25">
        <f t="shared" si="2"/>
        <v>0</v>
      </c>
      <c r="O78" s="25">
        <f t="shared" si="2"/>
        <v>0</v>
      </c>
      <c r="P78" s="25">
        <f t="shared" si="2"/>
        <v>0</v>
      </c>
      <c r="Q78" s="25">
        <f t="shared" si="2"/>
        <v>0</v>
      </c>
      <c r="R78" s="25">
        <f t="shared" si="2"/>
        <v>0</v>
      </c>
      <c r="S78" s="25">
        <f t="shared" si="2"/>
        <v>0</v>
      </c>
      <c r="T78" s="25">
        <f t="shared" si="2"/>
        <v>0</v>
      </c>
      <c r="U78" s="25">
        <f t="shared" si="2"/>
        <v>0</v>
      </c>
      <c r="V78" s="25">
        <f t="shared" si="2"/>
        <v>0</v>
      </c>
      <c r="W78" s="25">
        <f t="shared" si="2"/>
        <v>0</v>
      </c>
      <c r="X78" s="25">
        <f t="shared" si="2"/>
        <v>0</v>
      </c>
      <c r="Y78" s="25">
        <f t="shared" si="2"/>
        <v>0</v>
      </c>
      <c r="Z78" s="25">
        <f t="shared" si="2"/>
        <v>0</v>
      </c>
      <c r="AA78" s="25">
        <f t="shared" si="2"/>
        <v>0</v>
      </c>
      <c r="AB78" s="25">
        <f t="shared" si="2"/>
        <v>0</v>
      </c>
      <c r="AC78" s="25">
        <f t="shared" si="2"/>
        <v>0</v>
      </c>
      <c r="AD78" s="25">
        <f t="shared" si="2"/>
        <v>0</v>
      </c>
      <c r="AE78" s="25">
        <f t="shared" si="2"/>
        <v>0</v>
      </c>
      <c r="AF78" s="25">
        <f t="shared" si="2"/>
        <v>0</v>
      </c>
      <c r="AG78" s="25">
        <f t="shared" si="2"/>
        <v>0</v>
      </c>
    </row>
    <row r="79" spans="2:33" ht="15" x14ac:dyDescent="0.25">
      <c r="B79" s="10" t="s">
        <v>72</v>
      </c>
      <c r="C79" s="24"/>
      <c r="D79" s="7">
        <f>IF(EXACT(C71,"Oui")=TRUE, $C45*D65/1000+D66*50/1000, ($C45+(D72+D73)*(1+D74))*D65/1000+D66*50/1000)</f>
        <v>0</v>
      </c>
      <c r="E79" s="7">
        <f t="shared" ref="E79:AG79" si="3">IF(EXACT(D71,"Oui")=TRUE, $C45*E65/1000+E66*50/1000, ($C45+(E72+E73)*(1+E74))*E65/1000+E66*50/1000)</f>
        <v>0</v>
      </c>
      <c r="F79" s="7">
        <f t="shared" si="3"/>
        <v>0</v>
      </c>
      <c r="G79" s="7">
        <f t="shared" si="3"/>
        <v>0</v>
      </c>
      <c r="H79" s="7">
        <f t="shared" si="3"/>
        <v>0</v>
      </c>
      <c r="I79" s="7">
        <f t="shared" si="3"/>
        <v>0</v>
      </c>
      <c r="J79" s="7">
        <f t="shared" si="3"/>
        <v>0</v>
      </c>
      <c r="K79" s="7">
        <f t="shared" si="3"/>
        <v>0</v>
      </c>
      <c r="L79" s="7">
        <f t="shared" si="3"/>
        <v>0</v>
      </c>
      <c r="M79" s="7">
        <f t="shared" si="3"/>
        <v>0</v>
      </c>
      <c r="N79" s="7">
        <f t="shared" si="3"/>
        <v>0</v>
      </c>
      <c r="O79" s="7">
        <f t="shared" si="3"/>
        <v>0</v>
      </c>
      <c r="P79" s="7">
        <f t="shared" si="3"/>
        <v>0</v>
      </c>
      <c r="Q79" s="7">
        <f t="shared" si="3"/>
        <v>0</v>
      </c>
      <c r="R79" s="7">
        <f t="shared" si="3"/>
        <v>0</v>
      </c>
      <c r="S79" s="7">
        <f t="shared" si="3"/>
        <v>0</v>
      </c>
      <c r="T79" s="7">
        <f t="shared" si="3"/>
        <v>0</v>
      </c>
      <c r="U79" s="7">
        <f t="shared" si="3"/>
        <v>0</v>
      </c>
      <c r="V79" s="7">
        <f t="shared" si="3"/>
        <v>0</v>
      </c>
      <c r="W79" s="7">
        <f t="shared" si="3"/>
        <v>0</v>
      </c>
      <c r="X79" s="7">
        <f t="shared" si="3"/>
        <v>0</v>
      </c>
      <c r="Y79" s="7">
        <f t="shared" si="3"/>
        <v>0</v>
      </c>
      <c r="Z79" s="7">
        <f t="shared" si="3"/>
        <v>0</v>
      </c>
      <c r="AA79" s="7">
        <f t="shared" si="3"/>
        <v>0</v>
      </c>
      <c r="AB79" s="7">
        <f t="shared" si="3"/>
        <v>0</v>
      </c>
      <c r="AC79" s="7">
        <f t="shared" si="3"/>
        <v>0</v>
      </c>
      <c r="AD79" s="7">
        <f t="shared" si="3"/>
        <v>0</v>
      </c>
      <c r="AE79" s="7">
        <f t="shared" si="3"/>
        <v>0</v>
      </c>
      <c r="AF79" s="7">
        <f t="shared" si="3"/>
        <v>0</v>
      </c>
      <c r="AG79" s="7">
        <f t="shared" si="3"/>
        <v>0</v>
      </c>
    </row>
    <row r="80" spans="2:33" ht="15" x14ac:dyDescent="0.25">
      <c r="B80" s="10" t="s">
        <v>77</v>
      </c>
      <c r="C80" s="24"/>
      <c r="D80" s="7">
        <f>D68+D65*D67/1000</f>
        <v>0</v>
      </c>
      <c r="E80" s="7">
        <f t="shared" ref="E80:AG80" si="4">E68+E65*E67/1000</f>
        <v>0</v>
      </c>
      <c r="F80" s="7">
        <f t="shared" si="4"/>
        <v>0</v>
      </c>
      <c r="G80" s="7">
        <f t="shared" si="4"/>
        <v>0</v>
      </c>
      <c r="H80" s="7">
        <f t="shared" si="4"/>
        <v>0</v>
      </c>
      <c r="I80" s="7">
        <f t="shared" si="4"/>
        <v>0</v>
      </c>
      <c r="J80" s="7">
        <f t="shared" si="4"/>
        <v>0</v>
      </c>
      <c r="K80" s="7">
        <f t="shared" si="4"/>
        <v>0</v>
      </c>
      <c r="L80" s="7">
        <f t="shared" si="4"/>
        <v>0</v>
      </c>
      <c r="M80" s="7">
        <f t="shared" si="4"/>
        <v>0</v>
      </c>
      <c r="N80" s="7">
        <f t="shared" si="4"/>
        <v>0</v>
      </c>
      <c r="O80" s="7">
        <f t="shared" si="4"/>
        <v>0</v>
      </c>
      <c r="P80" s="7">
        <f t="shared" si="4"/>
        <v>0</v>
      </c>
      <c r="Q80" s="7">
        <f t="shared" si="4"/>
        <v>0</v>
      </c>
      <c r="R80" s="7">
        <f t="shared" si="4"/>
        <v>0</v>
      </c>
      <c r="S80" s="7">
        <f t="shared" si="4"/>
        <v>0</v>
      </c>
      <c r="T80" s="7">
        <f t="shared" si="4"/>
        <v>0</v>
      </c>
      <c r="U80" s="7">
        <f t="shared" si="4"/>
        <v>0</v>
      </c>
      <c r="V80" s="7">
        <f t="shared" si="4"/>
        <v>0</v>
      </c>
      <c r="W80" s="7">
        <f t="shared" si="4"/>
        <v>0</v>
      </c>
      <c r="X80" s="7">
        <f t="shared" si="4"/>
        <v>0</v>
      </c>
      <c r="Y80" s="7">
        <f t="shared" si="4"/>
        <v>0</v>
      </c>
      <c r="Z80" s="7">
        <f t="shared" si="4"/>
        <v>0</v>
      </c>
      <c r="AA80" s="7">
        <f t="shared" si="4"/>
        <v>0</v>
      </c>
      <c r="AB80" s="7">
        <f t="shared" si="4"/>
        <v>0</v>
      </c>
      <c r="AC80" s="7">
        <f t="shared" si="4"/>
        <v>0</v>
      </c>
      <c r="AD80" s="7">
        <f t="shared" si="4"/>
        <v>0</v>
      </c>
      <c r="AE80" s="7">
        <f t="shared" si="4"/>
        <v>0</v>
      </c>
      <c r="AF80" s="7">
        <f t="shared" si="4"/>
        <v>0</v>
      </c>
      <c r="AG80" s="7">
        <f t="shared" si="4"/>
        <v>0</v>
      </c>
    </row>
    <row r="81" spans="2:33" ht="15" x14ac:dyDescent="0.25">
      <c r="B81" s="10" t="s">
        <v>87</v>
      </c>
      <c r="C81" s="24"/>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row>
    <row r="82" spans="2:33" ht="15" x14ac:dyDescent="0.25">
      <c r="B82" s="10" t="s">
        <v>89</v>
      </c>
      <c r="C82" s="24"/>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row>
    <row r="83" spans="2:33" ht="15" x14ac:dyDescent="0.25">
      <c r="B83" s="10" t="s">
        <v>93</v>
      </c>
      <c r="C83" s="24"/>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2:33" ht="15" x14ac:dyDescent="0.25">
      <c r="B84" s="35" t="s">
        <v>92</v>
      </c>
      <c r="C84" s="24"/>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2:33" ht="15" x14ac:dyDescent="0.25">
      <c r="B85" s="24" t="s">
        <v>31</v>
      </c>
      <c r="C85" s="24"/>
      <c r="D85" s="25">
        <f>SUM(D86:D90)</f>
        <v>0</v>
      </c>
      <c r="E85" s="25">
        <f t="shared" ref="E85:AG85" si="5">SUM(E86:E90)</f>
        <v>0</v>
      </c>
      <c r="F85" s="25">
        <f t="shared" si="5"/>
        <v>0</v>
      </c>
      <c r="G85" s="25">
        <f t="shared" si="5"/>
        <v>0</v>
      </c>
      <c r="H85" s="25">
        <f t="shared" si="5"/>
        <v>0</v>
      </c>
      <c r="I85" s="25">
        <f t="shared" si="5"/>
        <v>0</v>
      </c>
      <c r="J85" s="25">
        <f t="shared" si="5"/>
        <v>0</v>
      </c>
      <c r="K85" s="25">
        <f t="shared" si="5"/>
        <v>0</v>
      </c>
      <c r="L85" s="25">
        <f t="shared" si="5"/>
        <v>0</v>
      </c>
      <c r="M85" s="25">
        <f t="shared" si="5"/>
        <v>0</v>
      </c>
      <c r="N85" s="25">
        <f t="shared" si="5"/>
        <v>0</v>
      </c>
      <c r="O85" s="25">
        <f t="shared" si="5"/>
        <v>0</v>
      </c>
      <c r="P85" s="25">
        <f t="shared" si="5"/>
        <v>0</v>
      </c>
      <c r="Q85" s="25">
        <f t="shared" si="5"/>
        <v>0</v>
      </c>
      <c r="R85" s="25">
        <f t="shared" si="5"/>
        <v>0</v>
      </c>
      <c r="S85" s="25">
        <f t="shared" si="5"/>
        <v>0</v>
      </c>
      <c r="T85" s="25">
        <f t="shared" si="5"/>
        <v>0</v>
      </c>
      <c r="U85" s="25">
        <f t="shared" si="5"/>
        <v>0</v>
      </c>
      <c r="V85" s="25">
        <f t="shared" si="5"/>
        <v>0</v>
      </c>
      <c r="W85" s="25">
        <f t="shared" si="5"/>
        <v>0</v>
      </c>
      <c r="X85" s="25">
        <f t="shared" si="5"/>
        <v>0</v>
      </c>
      <c r="Y85" s="25">
        <f t="shared" si="5"/>
        <v>0</v>
      </c>
      <c r="Z85" s="25">
        <f t="shared" si="5"/>
        <v>0</v>
      </c>
      <c r="AA85" s="25">
        <f t="shared" si="5"/>
        <v>0</v>
      </c>
      <c r="AB85" s="25">
        <f t="shared" si="5"/>
        <v>0</v>
      </c>
      <c r="AC85" s="25">
        <f t="shared" si="5"/>
        <v>0</v>
      </c>
      <c r="AD85" s="25">
        <f t="shared" si="5"/>
        <v>0</v>
      </c>
      <c r="AE85" s="25">
        <f t="shared" si="5"/>
        <v>0</v>
      </c>
      <c r="AF85" s="25">
        <f t="shared" si="5"/>
        <v>0</v>
      </c>
      <c r="AG85" s="25">
        <f t="shared" si="5"/>
        <v>0</v>
      </c>
    </row>
    <row r="86" spans="2:33" x14ac:dyDescent="0.2">
      <c r="B86" s="10" t="s">
        <v>86</v>
      </c>
      <c r="C86" s="10"/>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2:33" x14ac:dyDescent="0.2">
      <c r="B87" s="10" t="s">
        <v>32</v>
      </c>
      <c r="C87" s="10"/>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2:33" x14ac:dyDescent="0.2">
      <c r="B88" s="10" t="s">
        <v>33</v>
      </c>
      <c r="C88" s="10"/>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2:33" x14ac:dyDescent="0.2">
      <c r="B89" s="10" t="s">
        <v>34</v>
      </c>
      <c r="C89" s="10"/>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2:33" x14ac:dyDescent="0.2">
      <c r="B90" s="10" t="s">
        <v>35</v>
      </c>
      <c r="C90" s="10"/>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2:33" ht="15" x14ac:dyDescent="0.25">
      <c r="B91" s="24" t="s">
        <v>36</v>
      </c>
      <c r="C91" s="24"/>
      <c r="D91" s="26">
        <f>D78-D85</f>
        <v>0</v>
      </c>
      <c r="E91" s="26">
        <f t="shared" ref="E91:AG91" si="6">E78-E85</f>
        <v>0</v>
      </c>
      <c r="F91" s="26">
        <f t="shared" si="6"/>
        <v>0</v>
      </c>
      <c r="G91" s="26">
        <f t="shared" si="6"/>
        <v>0</v>
      </c>
      <c r="H91" s="26">
        <f t="shared" si="6"/>
        <v>0</v>
      </c>
      <c r="I91" s="26">
        <f t="shared" si="6"/>
        <v>0</v>
      </c>
      <c r="J91" s="26">
        <f t="shared" si="6"/>
        <v>0</v>
      </c>
      <c r="K91" s="26">
        <f t="shared" si="6"/>
        <v>0</v>
      </c>
      <c r="L91" s="26">
        <f t="shared" si="6"/>
        <v>0</v>
      </c>
      <c r="M91" s="26">
        <f t="shared" si="6"/>
        <v>0</v>
      </c>
      <c r="N91" s="26">
        <f t="shared" si="6"/>
        <v>0</v>
      </c>
      <c r="O91" s="26">
        <f t="shared" si="6"/>
        <v>0</v>
      </c>
      <c r="P91" s="26">
        <f t="shared" si="6"/>
        <v>0</v>
      </c>
      <c r="Q91" s="26">
        <f t="shared" si="6"/>
        <v>0</v>
      </c>
      <c r="R91" s="26">
        <f t="shared" si="6"/>
        <v>0</v>
      </c>
      <c r="S91" s="26">
        <f t="shared" si="6"/>
        <v>0</v>
      </c>
      <c r="T91" s="26">
        <f t="shared" si="6"/>
        <v>0</v>
      </c>
      <c r="U91" s="26">
        <f t="shared" si="6"/>
        <v>0</v>
      </c>
      <c r="V91" s="26">
        <f t="shared" si="6"/>
        <v>0</v>
      </c>
      <c r="W91" s="26">
        <f t="shared" si="6"/>
        <v>0</v>
      </c>
      <c r="X91" s="26">
        <f t="shared" si="6"/>
        <v>0</v>
      </c>
      <c r="Y91" s="26">
        <f t="shared" si="6"/>
        <v>0</v>
      </c>
      <c r="Z91" s="26">
        <f t="shared" si="6"/>
        <v>0</v>
      </c>
      <c r="AA91" s="26">
        <f t="shared" si="6"/>
        <v>0</v>
      </c>
      <c r="AB91" s="26">
        <f t="shared" si="6"/>
        <v>0</v>
      </c>
      <c r="AC91" s="26">
        <f t="shared" si="6"/>
        <v>0</v>
      </c>
      <c r="AD91" s="26">
        <f t="shared" si="6"/>
        <v>0</v>
      </c>
      <c r="AE91" s="26">
        <f t="shared" si="6"/>
        <v>0</v>
      </c>
      <c r="AF91" s="26">
        <f t="shared" si="6"/>
        <v>0</v>
      </c>
      <c r="AG91" s="26">
        <f t="shared" si="6"/>
        <v>0</v>
      </c>
    </row>
    <row r="92" spans="2:33" x14ac:dyDescent="0.2">
      <c r="B92" s="10" t="s">
        <v>37</v>
      </c>
      <c r="C92" s="10"/>
      <c r="D92" s="7">
        <f>SUM(D93:D98)</f>
        <v>0</v>
      </c>
      <c r="E92" s="7">
        <f t="shared" ref="E92:W92" si="7">SUM(E93:E98)</f>
        <v>0</v>
      </c>
      <c r="F92" s="7">
        <f t="shared" si="7"/>
        <v>0</v>
      </c>
      <c r="G92" s="7">
        <f t="shared" si="7"/>
        <v>0</v>
      </c>
      <c r="H92" s="7">
        <f t="shared" si="7"/>
        <v>0</v>
      </c>
      <c r="I92" s="7">
        <f t="shared" si="7"/>
        <v>0</v>
      </c>
      <c r="J92" s="7">
        <f t="shared" si="7"/>
        <v>0</v>
      </c>
      <c r="K92" s="7">
        <f t="shared" si="7"/>
        <v>0</v>
      </c>
      <c r="L92" s="7">
        <f t="shared" si="7"/>
        <v>0</v>
      </c>
      <c r="M92" s="7">
        <f t="shared" si="7"/>
        <v>0</v>
      </c>
      <c r="N92" s="7">
        <f t="shared" si="7"/>
        <v>0</v>
      </c>
      <c r="O92" s="7">
        <f t="shared" si="7"/>
        <v>0</v>
      </c>
      <c r="P92" s="7">
        <f t="shared" si="7"/>
        <v>0</v>
      </c>
      <c r="Q92" s="7">
        <f t="shared" si="7"/>
        <v>0</v>
      </c>
      <c r="R92" s="7">
        <f t="shared" si="7"/>
        <v>0</v>
      </c>
      <c r="S92" s="7">
        <f t="shared" si="7"/>
        <v>0</v>
      </c>
      <c r="T92" s="7">
        <f t="shared" si="7"/>
        <v>0</v>
      </c>
      <c r="U92" s="7">
        <f t="shared" si="7"/>
        <v>0</v>
      </c>
      <c r="V92" s="7">
        <f t="shared" si="7"/>
        <v>0</v>
      </c>
      <c r="W92" s="7">
        <f t="shared" si="7"/>
        <v>0</v>
      </c>
      <c r="X92" s="7">
        <f t="shared" ref="X92:AG92" si="8">SUM(X93:X98)</f>
        <v>0</v>
      </c>
      <c r="Y92" s="7">
        <f t="shared" si="8"/>
        <v>0</v>
      </c>
      <c r="Z92" s="7">
        <f t="shared" si="8"/>
        <v>0</v>
      </c>
      <c r="AA92" s="7">
        <f t="shared" si="8"/>
        <v>0</v>
      </c>
      <c r="AB92" s="7">
        <f t="shared" si="8"/>
        <v>0</v>
      </c>
      <c r="AC92" s="7">
        <f t="shared" si="8"/>
        <v>0</v>
      </c>
      <c r="AD92" s="7">
        <f t="shared" si="8"/>
        <v>0</v>
      </c>
      <c r="AE92" s="7">
        <f t="shared" si="8"/>
        <v>0</v>
      </c>
      <c r="AF92" s="7">
        <f t="shared" si="8"/>
        <v>0</v>
      </c>
      <c r="AG92" s="7">
        <f t="shared" si="8"/>
        <v>0</v>
      </c>
    </row>
    <row r="93" spans="2:33" x14ac:dyDescent="0.2">
      <c r="B93" s="27" t="s">
        <v>38</v>
      </c>
      <c r="C93" s="10"/>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2:33" x14ac:dyDescent="0.2">
      <c r="B94" s="27" t="s">
        <v>39</v>
      </c>
      <c r="C94" s="10"/>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2:33" x14ac:dyDescent="0.2">
      <c r="B95" s="27" t="s">
        <v>40</v>
      </c>
      <c r="C95" s="10"/>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2:33" x14ac:dyDescent="0.2">
      <c r="B96" s="27" t="s">
        <v>41</v>
      </c>
      <c r="C96" s="10"/>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2:33" x14ac:dyDescent="0.2">
      <c r="B97" s="27" t="s">
        <v>42</v>
      </c>
      <c r="C97" s="10"/>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2:33" x14ac:dyDescent="0.2">
      <c r="B98" s="27" t="s">
        <v>43</v>
      </c>
      <c r="C98" s="10"/>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2:33" ht="15" x14ac:dyDescent="0.25">
      <c r="B99" s="24" t="s">
        <v>44</v>
      </c>
      <c r="C99" s="24"/>
      <c r="D99" s="26">
        <f>D91-D92</f>
        <v>0</v>
      </c>
      <c r="E99" s="26">
        <f>E91-E92</f>
        <v>0</v>
      </c>
      <c r="F99" s="26">
        <f>F91-F92</f>
        <v>0</v>
      </c>
      <c r="G99" s="26">
        <f t="shared" ref="G99:W99" si="9">G91-G92</f>
        <v>0</v>
      </c>
      <c r="H99" s="26">
        <f t="shared" si="9"/>
        <v>0</v>
      </c>
      <c r="I99" s="26">
        <f t="shared" si="9"/>
        <v>0</v>
      </c>
      <c r="J99" s="26">
        <f t="shared" si="9"/>
        <v>0</v>
      </c>
      <c r="K99" s="26">
        <f t="shared" si="9"/>
        <v>0</v>
      </c>
      <c r="L99" s="26">
        <f t="shared" si="9"/>
        <v>0</v>
      </c>
      <c r="M99" s="26">
        <f t="shared" si="9"/>
        <v>0</v>
      </c>
      <c r="N99" s="26">
        <f t="shared" si="9"/>
        <v>0</v>
      </c>
      <c r="O99" s="26">
        <f t="shared" si="9"/>
        <v>0</v>
      </c>
      <c r="P99" s="26">
        <f t="shared" si="9"/>
        <v>0</v>
      </c>
      <c r="Q99" s="26">
        <f t="shared" si="9"/>
        <v>0</v>
      </c>
      <c r="R99" s="26">
        <f t="shared" si="9"/>
        <v>0</v>
      </c>
      <c r="S99" s="26">
        <f t="shared" si="9"/>
        <v>0</v>
      </c>
      <c r="T99" s="26">
        <f t="shared" si="9"/>
        <v>0</v>
      </c>
      <c r="U99" s="26">
        <f t="shared" si="9"/>
        <v>0</v>
      </c>
      <c r="V99" s="26">
        <f t="shared" si="9"/>
        <v>0</v>
      </c>
      <c r="W99" s="26">
        <f t="shared" si="9"/>
        <v>0</v>
      </c>
      <c r="X99" s="26">
        <f t="shared" ref="X99:AG99" si="10">X91-X92</f>
        <v>0</v>
      </c>
      <c r="Y99" s="26">
        <f t="shared" si="10"/>
        <v>0</v>
      </c>
      <c r="Z99" s="26">
        <f t="shared" si="10"/>
        <v>0</v>
      </c>
      <c r="AA99" s="26">
        <f t="shared" si="10"/>
        <v>0</v>
      </c>
      <c r="AB99" s="26">
        <f t="shared" si="10"/>
        <v>0</v>
      </c>
      <c r="AC99" s="26">
        <f t="shared" si="10"/>
        <v>0</v>
      </c>
      <c r="AD99" s="26">
        <f t="shared" si="10"/>
        <v>0</v>
      </c>
      <c r="AE99" s="26">
        <f t="shared" si="10"/>
        <v>0</v>
      </c>
      <c r="AF99" s="26">
        <f t="shared" si="10"/>
        <v>0</v>
      </c>
      <c r="AG99" s="26">
        <f t="shared" si="10"/>
        <v>0</v>
      </c>
    </row>
    <row r="100" spans="2:33" x14ac:dyDescent="0.2">
      <c r="B100" s="10" t="s">
        <v>45</v>
      </c>
      <c r="C100" s="10"/>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2:33" x14ac:dyDescent="0.2">
      <c r="B101" s="10" t="s">
        <v>46</v>
      </c>
      <c r="C101" s="10"/>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2:33" ht="15" x14ac:dyDescent="0.25">
      <c r="B102" s="24" t="s">
        <v>47</v>
      </c>
      <c r="C102" s="24"/>
      <c r="D102" s="26">
        <f>D99-D100-D101</f>
        <v>0</v>
      </c>
      <c r="E102" s="26">
        <f t="shared" ref="E102:W102" si="11">E99-E100-E101</f>
        <v>0</v>
      </c>
      <c r="F102" s="26">
        <f t="shared" si="11"/>
        <v>0</v>
      </c>
      <c r="G102" s="26">
        <f t="shared" si="11"/>
        <v>0</v>
      </c>
      <c r="H102" s="26">
        <f t="shared" si="11"/>
        <v>0</v>
      </c>
      <c r="I102" s="26">
        <f t="shared" si="11"/>
        <v>0</v>
      </c>
      <c r="J102" s="26">
        <f t="shared" si="11"/>
        <v>0</v>
      </c>
      <c r="K102" s="26">
        <f t="shared" si="11"/>
        <v>0</v>
      </c>
      <c r="L102" s="26">
        <f t="shared" si="11"/>
        <v>0</v>
      </c>
      <c r="M102" s="26">
        <f t="shared" si="11"/>
        <v>0</v>
      </c>
      <c r="N102" s="26">
        <f t="shared" si="11"/>
        <v>0</v>
      </c>
      <c r="O102" s="26">
        <f t="shared" si="11"/>
        <v>0</v>
      </c>
      <c r="P102" s="26">
        <f t="shared" si="11"/>
        <v>0</v>
      </c>
      <c r="Q102" s="26">
        <f t="shared" si="11"/>
        <v>0</v>
      </c>
      <c r="R102" s="26">
        <f t="shared" si="11"/>
        <v>0</v>
      </c>
      <c r="S102" s="26">
        <f t="shared" si="11"/>
        <v>0</v>
      </c>
      <c r="T102" s="26">
        <f t="shared" si="11"/>
        <v>0</v>
      </c>
      <c r="U102" s="26">
        <f t="shared" si="11"/>
        <v>0</v>
      </c>
      <c r="V102" s="26">
        <f t="shared" si="11"/>
        <v>0</v>
      </c>
      <c r="W102" s="26">
        <f t="shared" si="11"/>
        <v>0</v>
      </c>
      <c r="X102" s="26">
        <f t="shared" ref="X102:AG102" si="12">X99-X100-X101</f>
        <v>0</v>
      </c>
      <c r="Y102" s="26">
        <f t="shared" si="12"/>
        <v>0</v>
      </c>
      <c r="Z102" s="26">
        <f t="shared" si="12"/>
        <v>0</v>
      </c>
      <c r="AA102" s="26">
        <f t="shared" si="12"/>
        <v>0</v>
      </c>
      <c r="AB102" s="26">
        <f t="shared" si="12"/>
        <v>0</v>
      </c>
      <c r="AC102" s="26">
        <f t="shared" si="12"/>
        <v>0</v>
      </c>
      <c r="AD102" s="26">
        <f t="shared" si="12"/>
        <v>0</v>
      </c>
      <c r="AE102" s="26">
        <f t="shared" si="12"/>
        <v>0</v>
      </c>
      <c r="AF102" s="26">
        <f t="shared" si="12"/>
        <v>0</v>
      </c>
      <c r="AG102" s="26">
        <f t="shared" si="12"/>
        <v>0</v>
      </c>
    </row>
    <row r="103" spans="2:33" ht="15" x14ac:dyDescent="0.25">
      <c r="B103" s="10" t="s">
        <v>48</v>
      </c>
      <c r="C103" s="24"/>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2:33" x14ac:dyDescent="0.2">
      <c r="B104" s="10" t="s">
        <v>49</v>
      </c>
      <c r="C104" s="10"/>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2:33" x14ac:dyDescent="0.2">
      <c r="B105" s="10" t="s">
        <v>50</v>
      </c>
      <c r="C105" s="10"/>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2:33" ht="15" x14ac:dyDescent="0.25">
      <c r="B106" s="24" t="s">
        <v>51</v>
      </c>
      <c r="C106" s="24"/>
      <c r="D106" s="26">
        <f>D102+D103-D104-D105</f>
        <v>0</v>
      </c>
      <c r="E106" s="26">
        <f t="shared" ref="E106:W106" si="13">E102+E103-E104-E105</f>
        <v>0</v>
      </c>
      <c r="F106" s="26">
        <f t="shared" si="13"/>
        <v>0</v>
      </c>
      <c r="G106" s="26">
        <f t="shared" si="13"/>
        <v>0</v>
      </c>
      <c r="H106" s="26">
        <f t="shared" si="13"/>
        <v>0</v>
      </c>
      <c r="I106" s="26">
        <f t="shared" si="13"/>
        <v>0</v>
      </c>
      <c r="J106" s="26">
        <f t="shared" si="13"/>
        <v>0</v>
      </c>
      <c r="K106" s="26">
        <f t="shared" si="13"/>
        <v>0</v>
      </c>
      <c r="L106" s="26">
        <f t="shared" si="13"/>
        <v>0</v>
      </c>
      <c r="M106" s="26">
        <f t="shared" si="13"/>
        <v>0</v>
      </c>
      <c r="N106" s="26">
        <f t="shared" si="13"/>
        <v>0</v>
      </c>
      <c r="O106" s="26">
        <f t="shared" si="13"/>
        <v>0</v>
      </c>
      <c r="P106" s="26">
        <f t="shared" si="13"/>
        <v>0</v>
      </c>
      <c r="Q106" s="26">
        <f t="shared" si="13"/>
        <v>0</v>
      </c>
      <c r="R106" s="26">
        <f t="shared" si="13"/>
        <v>0</v>
      </c>
      <c r="S106" s="26">
        <f t="shared" si="13"/>
        <v>0</v>
      </c>
      <c r="T106" s="26">
        <f t="shared" si="13"/>
        <v>0</v>
      </c>
      <c r="U106" s="26">
        <f t="shared" si="13"/>
        <v>0</v>
      </c>
      <c r="V106" s="26">
        <f t="shared" si="13"/>
        <v>0</v>
      </c>
      <c r="W106" s="26">
        <f t="shared" si="13"/>
        <v>0</v>
      </c>
      <c r="X106" s="26">
        <f t="shared" ref="X106:AG106" si="14">X102+X103-X104-X105</f>
        <v>0</v>
      </c>
      <c r="Y106" s="26">
        <f t="shared" si="14"/>
        <v>0</v>
      </c>
      <c r="Z106" s="26">
        <f t="shared" si="14"/>
        <v>0</v>
      </c>
      <c r="AA106" s="26">
        <f t="shared" si="14"/>
        <v>0</v>
      </c>
      <c r="AB106" s="26">
        <f t="shared" si="14"/>
        <v>0</v>
      </c>
      <c r="AC106" s="26">
        <f t="shared" si="14"/>
        <v>0</v>
      </c>
      <c r="AD106" s="26">
        <f t="shared" si="14"/>
        <v>0</v>
      </c>
      <c r="AE106" s="26">
        <f t="shared" si="14"/>
        <v>0</v>
      </c>
      <c r="AF106" s="26">
        <f t="shared" si="14"/>
        <v>0</v>
      </c>
      <c r="AG106" s="26">
        <f t="shared" si="14"/>
        <v>0</v>
      </c>
    </row>
    <row r="107" spans="2:33" x14ac:dyDescent="0.2">
      <c r="B107" s="10" t="s">
        <v>52</v>
      </c>
      <c r="C107" s="10"/>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2:33" x14ac:dyDescent="0.2">
      <c r="B108" s="28" t="s">
        <v>53</v>
      </c>
      <c r="C108" s="10"/>
      <c r="D108" s="41" t="str">
        <f>IFERROR(D107/D106,"")</f>
        <v/>
      </c>
      <c r="E108" s="41" t="str">
        <f t="shared" ref="E108:AF108" si="15">IFERROR(E107/E106,"")</f>
        <v/>
      </c>
      <c r="F108" s="41" t="str">
        <f t="shared" si="15"/>
        <v/>
      </c>
      <c r="G108" s="41" t="str">
        <f t="shared" si="15"/>
        <v/>
      </c>
      <c r="H108" s="41" t="str">
        <f t="shared" si="15"/>
        <v/>
      </c>
      <c r="I108" s="41" t="str">
        <f t="shared" si="15"/>
        <v/>
      </c>
      <c r="J108" s="41" t="str">
        <f t="shared" si="15"/>
        <v/>
      </c>
      <c r="K108" s="41" t="str">
        <f t="shared" si="15"/>
        <v/>
      </c>
      <c r="L108" s="41" t="str">
        <f t="shared" si="15"/>
        <v/>
      </c>
      <c r="M108" s="41" t="str">
        <f t="shared" si="15"/>
        <v/>
      </c>
      <c r="N108" s="41" t="str">
        <f t="shared" si="15"/>
        <v/>
      </c>
      <c r="O108" s="41" t="str">
        <f t="shared" si="15"/>
        <v/>
      </c>
      <c r="P108" s="41" t="str">
        <f t="shared" si="15"/>
        <v/>
      </c>
      <c r="Q108" s="41" t="str">
        <f t="shared" si="15"/>
        <v/>
      </c>
      <c r="R108" s="41" t="str">
        <f t="shared" si="15"/>
        <v/>
      </c>
      <c r="S108" s="41" t="str">
        <f t="shared" si="15"/>
        <v/>
      </c>
      <c r="T108" s="41" t="str">
        <f t="shared" si="15"/>
        <v/>
      </c>
      <c r="U108" s="41" t="str">
        <f t="shared" si="15"/>
        <v/>
      </c>
      <c r="V108" s="41" t="str">
        <f t="shared" si="15"/>
        <v/>
      </c>
      <c r="W108" s="41" t="str">
        <f t="shared" si="15"/>
        <v/>
      </c>
      <c r="X108" s="41" t="str">
        <f t="shared" si="15"/>
        <v/>
      </c>
      <c r="Y108" s="41" t="str">
        <f t="shared" si="15"/>
        <v/>
      </c>
      <c r="Z108" s="41" t="str">
        <f t="shared" si="15"/>
        <v/>
      </c>
      <c r="AA108" s="41" t="str">
        <f t="shared" si="15"/>
        <v/>
      </c>
      <c r="AB108" s="41" t="str">
        <f t="shared" si="15"/>
        <v/>
      </c>
      <c r="AC108" s="41" t="str">
        <f t="shared" si="15"/>
        <v/>
      </c>
      <c r="AD108" s="41" t="str">
        <f t="shared" si="15"/>
        <v/>
      </c>
      <c r="AE108" s="41" t="str">
        <f t="shared" si="15"/>
        <v/>
      </c>
      <c r="AF108" s="41" t="str">
        <f t="shared" si="15"/>
        <v/>
      </c>
      <c r="AG108" s="41" t="str">
        <f>IFERROR(AG107/AG106,"")</f>
        <v/>
      </c>
    </row>
    <row r="109" spans="2:33" ht="15" x14ac:dyDescent="0.25">
      <c r="B109" s="24" t="s">
        <v>54</v>
      </c>
      <c r="C109" s="24"/>
      <c r="D109" s="26">
        <f>D106-D107</f>
        <v>0</v>
      </c>
      <c r="E109" s="26">
        <f t="shared" ref="E109:W109" si="16">E106-E107</f>
        <v>0</v>
      </c>
      <c r="F109" s="26">
        <f t="shared" si="16"/>
        <v>0</v>
      </c>
      <c r="G109" s="26">
        <f t="shared" si="16"/>
        <v>0</v>
      </c>
      <c r="H109" s="26">
        <f t="shared" si="16"/>
        <v>0</v>
      </c>
      <c r="I109" s="26">
        <f t="shared" si="16"/>
        <v>0</v>
      </c>
      <c r="J109" s="26">
        <f t="shared" si="16"/>
        <v>0</v>
      </c>
      <c r="K109" s="26">
        <f t="shared" si="16"/>
        <v>0</v>
      </c>
      <c r="L109" s="26">
        <f t="shared" si="16"/>
        <v>0</v>
      </c>
      <c r="M109" s="26">
        <f t="shared" si="16"/>
        <v>0</v>
      </c>
      <c r="N109" s="26">
        <f t="shared" si="16"/>
        <v>0</v>
      </c>
      <c r="O109" s="26">
        <f t="shared" si="16"/>
        <v>0</v>
      </c>
      <c r="P109" s="26">
        <f t="shared" si="16"/>
        <v>0</v>
      </c>
      <c r="Q109" s="26">
        <f t="shared" si="16"/>
        <v>0</v>
      </c>
      <c r="R109" s="26">
        <f t="shared" si="16"/>
        <v>0</v>
      </c>
      <c r="S109" s="26">
        <f t="shared" si="16"/>
        <v>0</v>
      </c>
      <c r="T109" s="26">
        <f t="shared" si="16"/>
        <v>0</v>
      </c>
      <c r="U109" s="26">
        <f t="shared" si="16"/>
        <v>0</v>
      </c>
      <c r="V109" s="26">
        <f t="shared" si="16"/>
        <v>0</v>
      </c>
      <c r="W109" s="26">
        <f t="shared" si="16"/>
        <v>0</v>
      </c>
      <c r="X109" s="26">
        <f t="shared" ref="X109:AG109" si="17">X106-X107</f>
        <v>0</v>
      </c>
      <c r="Y109" s="26">
        <f t="shared" si="17"/>
        <v>0</v>
      </c>
      <c r="Z109" s="26">
        <f t="shared" si="17"/>
        <v>0</v>
      </c>
      <c r="AA109" s="26">
        <f t="shared" si="17"/>
        <v>0</v>
      </c>
      <c r="AB109" s="26">
        <f t="shared" si="17"/>
        <v>0</v>
      </c>
      <c r="AC109" s="26">
        <f t="shared" si="17"/>
        <v>0</v>
      </c>
      <c r="AD109" s="26">
        <f t="shared" si="17"/>
        <v>0</v>
      </c>
      <c r="AE109" s="26">
        <f t="shared" si="17"/>
        <v>0</v>
      </c>
      <c r="AF109" s="26">
        <f t="shared" si="17"/>
        <v>0</v>
      </c>
      <c r="AG109" s="26">
        <f t="shared" si="17"/>
        <v>0</v>
      </c>
    </row>
    <row r="110" spans="2:33" ht="15" x14ac:dyDescent="0.25">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2:33" ht="15" x14ac:dyDescent="0.25">
      <c r="B111" s="24"/>
      <c r="C111" s="15" t="s">
        <v>26</v>
      </c>
      <c r="D111" s="52" t="s">
        <v>27</v>
      </c>
      <c r="E111" s="52"/>
      <c r="F111" s="52"/>
      <c r="G111" s="52"/>
      <c r="H111" s="52"/>
      <c r="I111" s="52"/>
      <c r="J111" s="52"/>
      <c r="K111" s="52"/>
      <c r="L111" s="52"/>
      <c r="M111" s="52"/>
      <c r="N111" s="52"/>
      <c r="O111" s="52"/>
      <c r="P111" s="52"/>
      <c r="Q111" s="52"/>
      <c r="R111" s="52"/>
      <c r="S111" s="52"/>
      <c r="T111" s="52"/>
      <c r="U111" s="52"/>
      <c r="V111" s="52"/>
      <c r="W111" s="52"/>
      <c r="X111" s="53" t="s">
        <v>79</v>
      </c>
      <c r="Y111" s="53"/>
      <c r="Z111" s="53"/>
      <c r="AA111" s="53"/>
      <c r="AB111" s="53"/>
      <c r="AC111" s="53"/>
      <c r="AD111" s="53"/>
      <c r="AE111" s="53"/>
      <c r="AF111" s="53"/>
      <c r="AG111" s="53"/>
    </row>
    <row r="112" spans="2:33" ht="3" customHeight="1" x14ac:dyDescent="0.25">
      <c r="B112" s="24"/>
      <c r="C112" s="24"/>
    </row>
    <row r="113" spans="2:33" ht="15" x14ac:dyDescent="0.25">
      <c r="B113" s="18" t="s">
        <v>28</v>
      </c>
      <c r="C113" s="19">
        <v>0</v>
      </c>
      <c r="D113" s="20">
        <v>1</v>
      </c>
      <c r="E113" s="20">
        <v>2</v>
      </c>
      <c r="F113" s="20">
        <v>3</v>
      </c>
      <c r="G113" s="20">
        <v>4</v>
      </c>
      <c r="H113" s="20">
        <v>5</v>
      </c>
      <c r="I113" s="20">
        <v>6</v>
      </c>
      <c r="J113" s="20">
        <v>7</v>
      </c>
      <c r="K113" s="20">
        <v>8</v>
      </c>
      <c r="L113" s="20">
        <v>9</v>
      </c>
      <c r="M113" s="20">
        <v>10</v>
      </c>
      <c r="N113" s="20">
        <v>11</v>
      </c>
      <c r="O113" s="20">
        <v>12</v>
      </c>
      <c r="P113" s="20">
        <v>13</v>
      </c>
      <c r="Q113" s="20">
        <v>14</v>
      </c>
      <c r="R113" s="20">
        <v>15</v>
      </c>
      <c r="S113" s="20">
        <v>16</v>
      </c>
      <c r="T113" s="20">
        <v>17</v>
      </c>
      <c r="U113" s="20">
        <v>18</v>
      </c>
      <c r="V113" s="20">
        <v>19</v>
      </c>
      <c r="W113" s="20">
        <v>20</v>
      </c>
      <c r="X113" s="20">
        <v>21</v>
      </c>
      <c r="Y113" s="20">
        <v>22</v>
      </c>
      <c r="Z113" s="20">
        <v>23</v>
      </c>
      <c r="AA113" s="20">
        <v>24</v>
      </c>
      <c r="AB113" s="20">
        <v>25</v>
      </c>
      <c r="AC113" s="20">
        <v>26</v>
      </c>
      <c r="AD113" s="20">
        <v>27</v>
      </c>
      <c r="AE113" s="20">
        <v>28</v>
      </c>
      <c r="AF113" s="20">
        <v>29</v>
      </c>
      <c r="AG113" s="20">
        <v>30</v>
      </c>
    </row>
    <row r="115" spans="2:33" ht="15" x14ac:dyDescent="0.25">
      <c r="B115" s="8" t="s">
        <v>55</v>
      </c>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row>
    <row r="116" spans="2:33" x14ac:dyDescent="0.2">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row>
    <row r="117" spans="2:33" x14ac:dyDescent="0.2">
      <c r="B117" s="10" t="s">
        <v>56</v>
      </c>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2:33" x14ac:dyDescent="0.2">
      <c r="B118" s="10" t="s">
        <v>57</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2:33" x14ac:dyDescent="0.2">
      <c r="B119" s="10" t="s">
        <v>58</v>
      </c>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2:33" x14ac:dyDescent="0.2">
      <c r="B120" s="10" t="s">
        <v>59</v>
      </c>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2:33" x14ac:dyDescent="0.2">
      <c r="B121" s="10" t="s">
        <v>60</v>
      </c>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2:33" x14ac:dyDescent="0.2">
      <c r="B122" s="10" t="s">
        <v>61</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4" spans="2:33" ht="15" x14ac:dyDescent="0.25">
      <c r="B124" s="8" t="s">
        <v>62</v>
      </c>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row>
    <row r="126" spans="2:33" x14ac:dyDescent="0.2">
      <c r="B126" s="10" t="s">
        <v>63</v>
      </c>
      <c r="C126" s="30"/>
      <c r="D126" s="7">
        <f>C40</f>
        <v>0</v>
      </c>
      <c r="E126" s="7">
        <f>D130</f>
        <v>0</v>
      </c>
      <c r="F126" s="7">
        <f t="shared" ref="F126:V126" si="18">E130</f>
        <v>0</v>
      </c>
      <c r="G126" s="7">
        <f t="shared" si="18"/>
        <v>0</v>
      </c>
      <c r="H126" s="7">
        <f t="shared" si="18"/>
        <v>0</v>
      </c>
      <c r="I126" s="7">
        <f t="shared" si="18"/>
        <v>0</v>
      </c>
      <c r="J126" s="7">
        <f t="shared" si="18"/>
        <v>0</v>
      </c>
      <c r="K126" s="7">
        <f t="shared" si="18"/>
        <v>0</v>
      </c>
      <c r="L126" s="7">
        <f t="shared" si="18"/>
        <v>0</v>
      </c>
      <c r="M126" s="7">
        <f t="shared" si="18"/>
        <v>0</v>
      </c>
      <c r="N126" s="7">
        <f t="shared" si="18"/>
        <v>0</v>
      </c>
      <c r="O126" s="7">
        <f t="shared" si="18"/>
        <v>0</v>
      </c>
      <c r="P126" s="7">
        <f t="shared" si="18"/>
        <v>0</v>
      </c>
      <c r="Q126" s="7">
        <f t="shared" si="18"/>
        <v>0</v>
      </c>
      <c r="R126" s="7">
        <f t="shared" si="18"/>
        <v>0</v>
      </c>
      <c r="S126" s="7">
        <f t="shared" si="18"/>
        <v>0</v>
      </c>
      <c r="T126" s="7">
        <f t="shared" si="18"/>
        <v>0</v>
      </c>
      <c r="U126" s="7">
        <f t="shared" si="18"/>
        <v>0</v>
      </c>
      <c r="V126" s="7">
        <f t="shared" si="18"/>
        <v>0</v>
      </c>
      <c r="W126" s="7">
        <f>V130</f>
        <v>0</v>
      </c>
      <c r="X126" s="7">
        <f t="shared" ref="X126:AG126" si="19">W130</f>
        <v>0</v>
      </c>
      <c r="Y126" s="7">
        <f t="shared" si="19"/>
        <v>0</v>
      </c>
      <c r="Z126" s="7">
        <f t="shared" si="19"/>
        <v>0</v>
      </c>
      <c r="AA126" s="7">
        <f t="shared" si="19"/>
        <v>0</v>
      </c>
      <c r="AB126" s="7">
        <f t="shared" si="19"/>
        <v>0</v>
      </c>
      <c r="AC126" s="7">
        <f t="shared" si="19"/>
        <v>0</v>
      </c>
      <c r="AD126" s="7">
        <f t="shared" si="19"/>
        <v>0</v>
      </c>
      <c r="AE126" s="7">
        <f t="shared" si="19"/>
        <v>0</v>
      </c>
      <c r="AF126" s="7">
        <f t="shared" si="19"/>
        <v>0</v>
      </c>
      <c r="AG126" s="7">
        <f t="shared" si="19"/>
        <v>0</v>
      </c>
    </row>
    <row r="127" spans="2:33" x14ac:dyDescent="0.2">
      <c r="B127" s="10" t="s">
        <v>64</v>
      </c>
      <c r="D127" s="7">
        <f>D104</f>
        <v>0</v>
      </c>
      <c r="E127" s="7">
        <f t="shared" ref="E127:W127" si="20">E104</f>
        <v>0</v>
      </c>
      <c r="F127" s="7">
        <f t="shared" si="20"/>
        <v>0</v>
      </c>
      <c r="G127" s="7">
        <f t="shared" si="20"/>
        <v>0</v>
      </c>
      <c r="H127" s="7">
        <f t="shared" si="20"/>
        <v>0</v>
      </c>
      <c r="I127" s="7">
        <f t="shared" si="20"/>
        <v>0</v>
      </c>
      <c r="J127" s="7">
        <f t="shared" si="20"/>
        <v>0</v>
      </c>
      <c r="K127" s="7">
        <f t="shared" si="20"/>
        <v>0</v>
      </c>
      <c r="L127" s="7">
        <f t="shared" si="20"/>
        <v>0</v>
      </c>
      <c r="M127" s="7">
        <f t="shared" si="20"/>
        <v>0</v>
      </c>
      <c r="N127" s="7">
        <f t="shared" si="20"/>
        <v>0</v>
      </c>
      <c r="O127" s="7">
        <f t="shared" si="20"/>
        <v>0</v>
      </c>
      <c r="P127" s="7">
        <f t="shared" si="20"/>
        <v>0</v>
      </c>
      <c r="Q127" s="7">
        <f t="shared" si="20"/>
        <v>0</v>
      </c>
      <c r="R127" s="7">
        <f t="shared" si="20"/>
        <v>0</v>
      </c>
      <c r="S127" s="7">
        <f t="shared" si="20"/>
        <v>0</v>
      </c>
      <c r="T127" s="7">
        <f t="shared" si="20"/>
        <v>0</v>
      </c>
      <c r="U127" s="7">
        <f t="shared" si="20"/>
        <v>0</v>
      </c>
      <c r="V127" s="7">
        <f t="shared" si="20"/>
        <v>0</v>
      </c>
      <c r="W127" s="7">
        <f t="shared" si="20"/>
        <v>0</v>
      </c>
      <c r="X127" s="7">
        <f t="shared" ref="X127:AG127" si="21">X104</f>
        <v>0</v>
      </c>
      <c r="Y127" s="7">
        <f t="shared" si="21"/>
        <v>0</v>
      </c>
      <c r="Z127" s="7">
        <f t="shared" si="21"/>
        <v>0</v>
      </c>
      <c r="AA127" s="7">
        <f t="shared" si="21"/>
        <v>0</v>
      </c>
      <c r="AB127" s="7">
        <f t="shared" si="21"/>
        <v>0</v>
      </c>
      <c r="AC127" s="7">
        <f t="shared" si="21"/>
        <v>0</v>
      </c>
      <c r="AD127" s="7">
        <f t="shared" si="21"/>
        <v>0</v>
      </c>
      <c r="AE127" s="7">
        <f t="shared" si="21"/>
        <v>0</v>
      </c>
      <c r="AF127" s="7">
        <f t="shared" si="21"/>
        <v>0</v>
      </c>
      <c r="AG127" s="7">
        <f t="shared" si="21"/>
        <v>0</v>
      </c>
    </row>
    <row r="128" spans="2:33" x14ac:dyDescent="0.2">
      <c r="B128" s="10" t="s">
        <v>65</v>
      </c>
      <c r="D128" s="7">
        <f>-D120</f>
        <v>0</v>
      </c>
      <c r="E128" s="7">
        <f t="shared" ref="E128:W128" si="22">-E120</f>
        <v>0</v>
      </c>
      <c r="F128" s="7">
        <f t="shared" si="22"/>
        <v>0</v>
      </c>
      <c r="G128" s="7">
        <f t="shared" si="22"/>
        <v>0</v>
      </c>
      <c r="H128" s="7">
        <f t="shared" si="22"/>
        <v>0</v>
      </c>
      <c r="I128" s="7">
        <f t="shared" si="22"/>
        <v>0</v>
      </c>
      <c r="J128" s="7">
        <f t="shared" si="22"/>
        <v>0</v>
      </c>
      <c r="K128" s="7">
        <f t="shared" si="22"/>
        <v>0</v>
      </c>
      <c r="L128" s="7">
        <f t="shared" si="22"/>
        <v>0</v>
      </c>
      <c r="M128" s="7">
        <f t="shared" si="22"/>
        <v>0</v>
      </c>
      <c r="N128" s="7">
        <f t="shared" si="22"/>
        <v>0</v>
      </c>
      <c r="O128" s="7">
        <f t="shared" si="22"/>
        <v>0</v>
      </c>
      <c r="P128" s="7">
        <f t="shared" si="22"/>
        <v>0</v>
      </c>
      <c r="Q128" s="7">
        <f t="shared" si="22"/>
        <v>0</v>
      </c>
      <c r="R128" s="7">
        <f t="shared" si="22"/>
        <v>0</v>
      </c>
      <c r="S128" s="7">
        <f t="shared" si="22"/>
        <v>0</v>
      </c>
      <c r="T128" s="7">
        <f t="shared" si="22"/>
        <v>0</v>
      </c>
      <c r="U128" s="7">
        <f t="shared" si="22"/>
        <v>0</v>
      </c>
      <c r="V128" s="7">
        <f t="shared" si="22"/>
        <v>0</v>
      </c>
      <c r="W128" s="7">
        <f t="shared" si="22"/>
        <v>0</v>
      </c>
      <c r="X128" s="7">
        <f t="shared" ref="X128:AG128" si="23">-X120</f>
        <v>0</v>
      </c>
      <c r="Y128" s="7">
        <f t="shared" si="23"/>
        <v>0</v>
      </c>
      <c r="Z128" s="7">
        <f t="shared" si="23"/>
        <v>0</v>
      </c>
      <c r="AA128" s="7">
        <f t="shared" si="23"/>
        <v>0</v>
      </c>
      <c r="AB128" s="7">
        <f t="shared" si="23"/>
        <v>0</v>
      </c>
      <c r="AC128" s="7">
        <f t="shared" si="23"/>
        <v>0</v>
      </c>
      <c r="AD128" s="7">
        <f t="shared" si="23"/>
        <v>0</v>
      </c>
      <c r="AE128" s="7">
        <f t="shared" si="23"/>
        <v>0</v>
      </c>
      <c r="AF128" s="7">
        <f t="shared" si="23"/>
        <v>0</v>
      </c>
      <c r="AG128" s="7">
        <f t="shared" si="23"/>
        <v>0</v>
      </c>
    </row>
    <row r="129" spans="2:33" x14ac:dyDescent="0.2">
      <c r="B129" s="10" t="s">
        <v>66</v>
      </c>
      <c r="D129" s="7">
        <f>D127+D128</f>
        <v>0</v>
      </c>
      <c r="E129" s="7">
        <f t="shared" ref="E129:W129" si="24">E127+E128</f>
        <v>0</v>
      </c>
      <c r="F129" s="7">
        <f t="shared" si="24"/>
        <v>0</v>
      </c>
      <c r="G129" s="7">
        <f t="shared" si="24"/>
        <v>0</v>
      </c>
      <c r="H129" s="7">
        <f t="shared" si="24"/>
        <v>0</v>
      </c>
      <c r="I129" s="7">
        <f t="shared" si="24"/>
        <v>0</v>
      </c>
      <c r="J129" s="7">
        <f t="shared" si="24"/>
        <v>0</v>
      </c>
      <c r="K129" s="7">
        <f t="shared" si="24"/>
        <v>0</v>
      </c>
      <c r="L129" s="7">
        <f t="shared" si="24"/>
        <v>0</v>
      </c>
      <c r="M129" s="7">
        <f t="shared" si="24"/>
        <v>0</v>
      </c>
      <c r="N129" s="7">
        <f t="shared" si="24"/>
        <v>0</v>
      </c>
      <c r="O129" s="7">
        <f t="shared" si="24"/>
        <v>0</v>
      </c>
      <c r="P129" s="7">
        <f t="shared" si="24"/>
        <v>0</v>
      </c>
      <c r="Q129" s="7">
        <f t="shared" si="24"/>
        <v>0</v>
      </c>
      <c r="R129" s="7">
        <f t="shared" si="24"/>
        <v>0</v>
      </c>
      <c r="S129" s="7">
        <f t="shared" si="24"/>
        <v>0</v>
      </c>
      <c r="T129" s="7">
        <f t="shared" si="24"/>
        <v>0</v>
      </c>
      <c r="U129" s="7">
        <f t="shared" si="24"/>
        <v>0</v>
      </c>
      <c r="V129" s="7">
        <f t="shared" si="24"/>
        <v>0</v>
      </c>
      <c r="W129" s="7">
        <f t="shared" si="24"/>
        <v>0</v>
      </c>
      <c r="X129" s="7">
        <f t="shared" ref="X129:AG129" si="25">X127+X128</f>
        <v>0</v>
      </c>
      <c r="Y129" s="7">
        <f t="shared" si="25"/>
        <v>0</v>
      </c>
      <c r="Z129" s="7">
        <f t="shared" si="25"/>
        <v>0</v>
      </c>
      <c r="AA129" s="7">
        <f t="shared" si="25"/>
        <v>0</v>
      </c>
      <c r="AB129" s="7">
        <f t="shared" si="25"/>
        <v>0</v>
      </c>
      <c r="AC129" s="7">
        <f t="shared" si="25"/>
        <v>0</v>
      </c>
      <c r="AD129" s="7">
        <f t="shared" si="25"/>
        <v>0</v>
      </c>
      <c r="AE129" s="7">
        <f t="shared" si="25"/>
        <v>0</v>
      </c>
      <c r="AF129" s="7">
        <f t="shared" si="25"/>
        <v>0</v>
      </c>
      <c r="AG129" s="7">
        <f t="shared" si="25"/>
        <v>0</v>
      </c>
    </row>
    <row r="130" spans="2:33" x14ac:dyDescent="0.2">
      <c r="B130" s="10" t="s">
        <v>67</v>
      </c>
      <c r="D130" s="7">
        <f>D126-D128</f>
        <v>0</v>
      </c>
      <c r="E130" s="7">
        <f>E126-E128</f>
        <v>0</v>
      </c>
      <c r="F130" s="7">
        <f t="shared" ref="F130:W130" si="26">F126-F128</f>
        <v>0</v>
      </c>
      <c r="G130" s="7">
        <f t="shared" si="26"/>
        <v>0</v>
      </c>
      <c r="H130" s="7">
        <f t="shared" si="26"/>
        <v>0</v>
      </c>
      <c r="I130" s="7">
        <f t="shared" si="26"/>
        <v>0</v>
      </c>
      <c r="J130" s="7">
        <f t="shared" si="26"/>
        <v>0</v>
      </c>
      <c r="K130" s="7">
        <f t="shared" si="26"/>
        <v>0</v>
      </c>
      <c r="L130" s="7">
        <f t="shared" si="26"/>
        <v>0</v>
      </c>
      <c r="M130" s="7">
        <f t="shared" si="26"/>
        <v>0</v>
      </c>
      <c r="N130" s="7">
        <f t="shared" si="26"/>
        <v>0</v>
      </c>
      <c r="O130" s="7">
        <f t="shared" si="26"/>
        <v>0</v>
      </c>
      <c r="P130" s="7">
        <f t="shared" si="26"/>
        <v>0</v>
      </c>
      <c r="Q130" s="7">
        <f t="shared" si="26"/>
        <v>0</v>
      </c>
      <c r="R130" s="7">
        <f t="shared" si="26"/>
        <v>0</v>
      </c>
      <c r="S130" s="7">
        <f t="shared" si="26"/>
        <v>0</v>
      </c>
      <c r="T130" s="7">
        <f t="shared" si="26"/>
        <v>0</v>
      </c>
      <c r="U130" s="7">
        <f t="shared" si="26"/>
        <v>0</v>
      </c>
      <c r="V130" s="7">
        <f t="shared" si="26"/>
        <v>0</v>
      </c>
      <c r="W130" s="7">
        <f t="shared" si="26"/>
        <v>0</v>
      </c>
      <c r="X130" s="7">
        <f t="shared" ref="X130:AG130" si="27">X126-X128</f>
        <v>0</v>
      </c>
      <c r="Y130" s="7">
        <f t="shared" si="27"/>
        <v>0</v>
      </c>
      <c r="Z130" s="7">
        <f t="shared" si="27"/>
        <v>0</v>
      </c>
      <c r="AA130" s="7">
        <f t="shared" si="27"/>
        <v>0</v>
      </c>
      <c r="AB130" s="7">
        <f t="shared" si="27"/>
        <v>0</v>
      </c>
      <c r="AC130" s="7">
        <f t="shared" si="27"/>
        <v>0</v>
      </c>
      <c r="AD130" s="7">
        <f t="shared" si="27"/>
        <v>0</v>
      </c>
      <c r="AE130" s="7">
        <f t="shared" si="27"/>
        <v>0</v>
      </c>
      <c r="AF130" s="7">
        <f t="shared" si="27"/>
        <v>0</v>
      </c>
      <c r="AG130" s="7">
        <f t="shared" si="27"/>
        <v>0</v>
      </c>
    </row>
    <row r="131" spans="2:33" x14ac:dyDescent="0.2">
      <c r="B131" s="10"/>
    </row>
  </sheetData>
  <sheetProtection algorithmName="SHA-512" hashValue="WXdBGCoFfQrTgdAeNgrpKhAbdaU5YWZ+ejKia+dOSYX0bwt5+mkqh9/ZwdW78q5YOt8nP9/CybK0Rkms7F8nZQ==" saltValue="hC85LWOz5xzbjyJJuSIyKg==" spinCount="100000" sheet="1" objects="1" scenarios="1" selectLockedCells="1"/>
  <mergeCells count="8">
    <mergeCell ref="B7:C7"/>
    <mergeCell ref="B9:C9"/>
    <mergeCell ref="D111:W111"/>
    <mergeCell ref="X111:AG111"/>
    <mergeCell ref="D61:M61"/>
    <mergeCell ref="N61:AG61"/>
    <mergeCell ref="C34:D34"/>
    <mergeCell ref="F6:K17"/>
  </mergeCells>
  <dataValidations count="4">
    <dataValidation type="decimal" allowBlank="1" showInputMessage="1" showErrorMessage="1" sqref="C51" xr:uid="{B9DC7484-EF4F-44FC-92C2-60436D0DBAAA}">
      <formula1>500</formula1>
      <formula2>10000</formula2>
    </dataValidation>
    <dataValidation type="decimal" allowBlank="1" showInputMessage="1" showErrorMessage="1" sqref="C45" xr:uid="{C30BAFDB-B9DD-40F9-8628-AB90268F8B6B}">
      <formula1>0</formula1>
      <formula2>40</formula2>
    </dataValidation>
    <dataValidation type="list" allowBlank="1" showInputMessage="1" showErrorMessage="1" sqref="C71" xr:uid="{C2C753B9-9A69-4DF0-9551-D011EAA8B8AF}">
      <formula1>"Oui , Non"</formula1>
    </dataValidation>
    <dataValidation type="decimal" operator="greaterThan" allowBlank="1" showInputMessage="1" showErrorMessage="1" sqref="C52" xr:uid="{205BC61C-5E40-48A9-ADB4-6636080B8EE8}">
      <formula1>0</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32152A96-9776-402E-B7F6-E44827F2BE82}">
            <x14:iconSet iconSet="3Symbols2" custom="1">
              <x14:cfvo type="percent">
                <xm:f>0</xm:f>
              </x14:cfvo>
              <x14:cfvo type="num">
                <xm:f>1</xm:f>
              </x14:cfvo>
              <x14:cfvo type="num" gte="0">
                <xm:f>1</xm:f>
              </x14:cfvo>
              <x14:cfIcon iconSet="3Symbols2" iconId="0"/>
              <x14:cfIcon iconSet="3Symbols2" iconId="2"/>
              <x14:cfIcon iconSet="3Symbols2" iconId="0"/>
            </x14:iconSet>
          </x14:cfRule>
          <xm:sqref>D35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vt:lpstr>
      <vt:lpstr>BP projet Candidat (1)</vt:lpstr>
      <vt:lpstr>BP simplifié CRE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2023-10-09T12:18:16Z</dcterms:modified>
</cp:coreProperties>
</file>